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lixi\Documents\"/>
    </mc:Choice>
  </mc:AlternateContent>
  <bookViews>
    <workbookView xWindow="15" yWindow="5010" windowWidth="19185" windowHeight="4770"/>
  </bookViews>
  <sheets>
    <sheet name="Sommaire" sheetId="8" r:id="rId1"/>
    <sheet name="Tableau 1" sheetId="1" r:id="rId2"/>
    <sheet name="Tableau 2" sheetId="2" r:id="rId3"/>
    <sheet name="Tableau 3" sheetId="3" r:id="rId4"/>
    <sheet name="Tableau 4" sheetId="4" r:id="rId5"/>
    <sheet name="Tableau 1 bis" sheetId="10" r:id="rId6"/>
    <sheet name="Tableau 2 bis" sheetId="11" r:id="rId7"/>
    <sheet name="A1-LAS selon disci. licence" sheetId="16" r:id="rId8"/>
    <sheet name="A2-année" sheetId="14" r:id="rId9"/>
    <sheet name="A3-Paramédical" sheetId="17" r:id="rId10"/>
    <sheet name="A4-Mobilite" sheetId="15" r:id="rId11"/>
  </sheets>
  <definedNames>
    <definedName name="annexe_NF2" localSheetId="8">#REF!</definedName>
    <definedName name="annexe_NF2">#REF!</definedName>
    <definedName name="annexe_NF3" localSheetId="8">#REF!</definedName>
    <definedName name="annexe_NF3">#REF!</definedName>
    <definedName name="annexe_verif">#REF!</definedName>
    <definedName name="_xlnm.Print_Area" localSheetId="1">'Tableau 1'!$A$1:$E$1</definedName>
  </definedNames>
  <calcPr calcId="162913"/>
</workbook>
</file>

<file path=xl/calcChain.xml><?xml version="1.0" encoding="utf-8"?>
<calcChain xmlns="http://schemas.openxmlformats.org/spreadsheetml/2006/main">
  <c r="M21" i="17" l="1"/>
  <c r="L21" i="17"/>
  <c r="J21" i="17"/>
  <c r="I21" i="17"/>
  <c r="G21" i="17"/>
  <c r="F21" i="17"/>
  <c r="D21" i="17"/>
  <c r="C21" i="17"/>
  <c r="H31" i="17"/>
  <c r="G31" i="17"/>
  <c r="D31" i="17"/>
  <c r="D30" i="17"/>
  <c r="D29" i="17"/>
  <c r="D28" i="17"/>
  <c r="C31" i="17"/>
  <c r="C30" i="17"/>
  <c r="C29" i="17"/>
  <c r="C28" i="17"/>
  <c r="E21" i="17" l="1"/>
  <c r="K21" i="17"/>
  <c r="H21" i="17"/>
  <c r="N21" i="17"/>
  <c r="C7" i="4"/>
  <c r="B7" i="4"/>
  <c r="B6" i="8" l="1"/>
  <c r="B3" i="8" l="1"/>
  <c r="B5" i="8"/>
  <c r="B4" i="8"/>
</calcChain>
</file>

<file path=xl/sharedStrings.xml><?xml version="1.0" encoding="utf-8"?>
<sst xmlns="http://schemas.openxmlformats.org/spreadsheetml/2006/main" count="330" uniqueCount="161">
  <si>
    <t>Total</t>
  </si>
  <si>
    <t>Nouveaux bacheliers</t>
  </si>
  <si>
    <t>Étudiants en mobilité entrante (2)</t>
  </si>
  <si>
    <t>Dispensés non mobiles</t>
  </si>
  <si>
    <t>Cursus Licence</t>
  </si>
  <si>
    <t>Licence LMD</t>
  </si>
  <si>
    <t>1ère année</t>
  </si>
  <si>
    <t>2ème année</t>
  </si>
  <si>
    <t>3ème année</t>
  </si>
  <si>
    <t>Total Licence LMD</t>
  </si>
  <si>
    <t>Autres formations</t>
  </si>
  <si>
    <t>3ème année et plus (3)</t>
  </si>
  <si>
    <t>Total autres formations</t>
  </si>
  <si>
    <t>Total cursus</t>
  </si>
  <si>
    <t>Cursus Master</t>
  </si>
  <si>
    <t>Master LMD</t>
  </si>
  <si>
    <t>Total Master LMD</t>
  </si>
  <si>
    <t>3ème année et plus</t>
  </si>
  <si>
    <t>Total tout cursus</t>
  </si>
  <si>
    <t>(3) Certaines formations de cursus licence durent plus de 3 ans. C'est le cas par exemple de la capacité d'orthophoniste.</t>
  </si>
  <si>
    <t>(1) Les nouveaux entrants en première année de cursus master sont majoritairement des étudiants inscrits dans des diplômes d'ingénieurs ou des diplômes d'IEP.</t>
  </si>
  <si>
    <t>Cursus</t>
  </si>
  <si>
    <t>Cursus licence</t>
  </si>
  <si>
    <t>Cursus master</t>
  </si>
  <si>
    <t>Cursus doctorat</t>
  </si>
  <si>
    <t>DAEU et capacité en droit</t>
  </si>
  <si>
    <t>PACES</t>
  </si>
  <si>
    <t>IUT</t>
  </si>
  <si>
    <t>Licence Générale</t>
  </si>
  <si>
    <t>Licence Professionnelle</t>
  </si>
  <si>
    <t>Autres formations du cursus Licence</t>
  </si>
  <si>
    <t>Droit</t>
  </si>
  <si>
    <t xml:space="preserve">Economie, AES </t>
  </si>
  <si>
    <t>Arts, Lettres, Langues, SHS</t>
  </si>
  <si>
    <t>Sciences économiques</t>
  </si>
  <si>
    <t>AES</t>
  </si>
  <si>
    <t>Economie, AES</t>
  </si>
  <si>
    <t>Lettres-Arts-Sciences du langage</t>
  </si>
  <si>
    <t>Langues</t>
  </si>
  <si>
    <t>SHS</t>
  </si>
  <si>
    <t>Pluri Lettres-Langues-SHS</t>
  </si>
  <si>
    <t>Sciences fondamentales</t>
  </si>
  <si>
    <t>Sciences de la vie</t>
  </si>
  <si>
    <t>Pluri Sciences</t>
  </si>
  <si>
    <t>Sciences</t>
  </si>
  <si>
    <t>STAPS</t>
  </si>
  <si>
    <t>Disciplines générales</t>
  </si>
  <si>
    <t>Santé</t>
  </si>
  <si>
    <t>SOMMAIRE</t>
  </si>
  <si>
    <t>Tableau 1</t>
  </si>
  <si>
    <t>Tableau 2</t>
  </si>
  <si>
    <t>Tableau 3</t>
  </si>
  <si>
    <t>Annexe 1</t>
  </si>
  <si>
    <t>Tableau 4</t>
  </si>
  <si>
    <t>1. DI : doubles inscriptions licence-CPGE</t>
  </si>
  <si>
    <t>Tableau 1 bis</t>
  </si>
  <si>
    <t>Tableau 2 bis</t>
  </si>
  <si>
    <t>2019-2020</t>
  </si>
  <si>
    <t>Type de formation du cursus</t>
  </si>
  <si>
    <t>Evol (%)</t>
  </si>
  <si>
    <t>Evol. Univ</t>
  </si>
  <si>
    <t>Ensemble</t>
  </si>
  <si>
    <t>Nouveaux entrants</t>
  </si>
  <si>
    <t>dont bacheliers des années antérieures parmi les nouveaux entrants</t>
  </si>
  <si>
    <t>PASS</t>
  </si>
  <si>
    <t>-</t>
  </si>
  <si>
    <t>PACES/PASS</t>
  </si>
  <si>
    <t>n.s.</t>
  </si>
  <si>
    <t>5,6%*</t>
  </si>
  <si>
    <t>-23,4%*</t>
  </si>
  <si>
    <t xml:space="preserve">Santé </t>
  </si>
  <si>
    <t>Interdisciplinaire</t>
  </si>
  <si>
    <t>Cursus Doctorat</t>
  </si>
  <si>
    <t>2020-2021</t>
  </si>
  <si>
    <t>(2) Certains étudiants en mobilité entrante ont obtenu le bac à l'étranger : ils sont 3 200 nouveaux bacheliers et 19 500 bacheliers des années antérieures.</t>
  </si>
  <si>
    <t>Economie AES</t>
  </si>
  <si>
    <t>Arts, lettres, langues, SHS</t>
  </si>
  <si>
    <t>Sciences, STAPS</t>
  </si>
  <si>
    <t xml:space="preserve">Discipline </t>
  </si>
  <si>
    <t xml:space="preserve">Effectif  </t>
  </si>
  <si>
    <t>CERTIFICAT CAPACITE ORTHOPTISTE</t>
  </si>
  <si>
    <t>DIPL ETAT MANIPULATEUR ELECTRADIOL MEDIC</t>
  </si>
  <si>
    <t>DIPLOME D'ETAT AUDIO-PROTHESISTE</t>
  </si>
  <si>
    <t>DIPLOME D'ETAT ERGOTHERAPEUTE</t>
  </si>
  <si>
    <t>DIPLOME D'ETAT INFIRMIER GRADE LICENCE</t>
  </si>
  <si>
    <t>DIPLOME D'ETAT PEDICURE PODOLOGUE</t>
  </si>
  <si>
    <t>DIPLOME D'ETAT PSYCHOMOTRICIEN</t>
  </si>
  <si>
    <t>Total Cursus licence</t>
  </si>
  <si>
    <t>CERTIFICAT CAPACITE ORTHOPHONISTE</t>
  </si>
  <si>
    <t>DIPLOME D'ETAT INFIRMIER GRADE MASTER</t>
  </si>
  <si>
    <t>DIPLOME ETAT DE MASSEUR-KINESATHERAPEUTE</t>
  </si>
  <si>
    <t>Total Cursus master</t>
  </si>
  <si>
    <t>effectif</t>
  </si>
  <si>
    <t>nouveaux entrants</t>
  </si>
  <si>
    <t>nouveaux bacheliers</t>
  </si>
  <si>
    <t>étudiants mobiles</t>
  </si>
  <si>
    <t>Type de formation préparée</t>
  </si>
  <si>
    <t>Ensemble paramédical</t>
  </si>
  <si>
    <t>Formations paramédicales</t>
  </si>
  <si>
    <t>Universités 2020-2021
au sens strict</t>
  </si>
  <si>
    <r>
      <rPr>
        <b/>
        <i/>
        <sz val="9"/>
        <color theme="1"/>
        <rFont val="Calibri"/>
        <family val="2"/>
      </rPr>
      <t>Champ</t>
    </r>
    <r>
      <rPr>
        <i/>
        <sz val="9"/>
        <color theme="1"/>
        <rFont val="Calibri"/>
        <family val="2"/>
      </rPr>
      <t xml:space="preserve"> : France métropolitaine + DROM, hors formations paramédicales</t>
    </r>
  </si>
  <si>
    <r>
      <rPr>
        <b/>
        <i/>
        <sz val="8"/>
        <color theme="1"/>
        <rFont val="Arial"/>
        <family val="2"/>
      </rPr>
      <t>Source</t>
    </r>
    <r>
      <rPr>
        <i/>
        <sz val="8"/>
        <color theme="1"/>
        <rFont val="Arial"/>
        <family val="2"/>
      </rPr>
      <t xml:space="preserve"> : MESRI-SIES / Système d’information sur le suivi de l'étudiant (SISE)</t>
    </r>
  </si>
  <si>
    <r>
      <t>Universités 2020-2021
Péri. EPE</t>
    </r>
    <r>
      <rPr>
        <b/>
        <vertAlign val="superscript"/>
        <sz val="8"/>
        <color theme="0"/>
        <rFont val="Arial"/>
        <family val="2"/>
      </rPr>
      <t>1</t>
    </r>
  </si>
  <si>
    <t>Universités 2019-2020
au sens strict</t>
  </si>
  <si>
    <t>Total disciplines générales*</t>
  </si>
  <si>
    <t>* Certains néo-entrants en mobilité (cf. encadré) ont obtenu le baccalauréat à l’étranger : ils sont 3 200 nouveaux bacheliers et 600 bacheliers des années antérieures.</t>
  </si>
  <si>
    <r>
      <t xml:space="preserve">Ordonnance du 12 décembre 2018 </t>
    </r>
    <r>
      <rPr>
        <sz val="9"/>
        <color theme="1"/>
        <rFont val="Calibri"/>
        <family val="2"/>
      </rPr>
      <t xml:space="preserve">relative à l’expérimentation de nouvelles formes de rapprochement d’établissements supérieurs : </t>
    </r>
  </si>
  <si>
    <t>https://www.legifrance.gouv.fr/loda/id/JORFTEXT000037800979/</t>
  </si>
  <si>
    <t>Effectifs dans les universités  françaises par cursus pour l'année universitaire 2020-2021</t>
  </si>
  <si>
    <t xml:space="preserve">Effectifs en cursus licence dans les universités françaises par types de diplôme pour l'année universitaire 2020-2021 </t>
  </si>
  <si>
    <t xml:space="preserve">Effectifs dans les universités françaises par groupes disciplinaires pour l'année universitaire 2020-2021 </t>
  </si>
  <si>
    <t xml:space="preserve">Effectifs d'étudiants en mobilité internationale l'année universitaire 2020-2021 </t>
  </si>
  <si>
    <t>Sauf précision contraire, les effectifs sont établis hors inscriptions simultanées en université et CPGE et hors formations paramédicales</t>
  </si>
  <si>
    <t>Effectifs des nouveaux entrants en 1ère année de cursus licence dans les universités françaises par disciplines  pour l'année universitaire 2020-2021</t>
  </si>
  <si>
    <t>Effectifs dans les universités  françaises par cursus, y compris inscriptions simultanées en licence et CPGE  pour l'année universitaire 2020-2021</t>
  </si>
  <si>
    <t>Retour au sommaire</t>
  </si>
  <si>
    <r>
      <rPr>
        <b/>
        <i/>
        <sz val="9"/>
        <color theme="1"/>
        <rFont val="Calibri"/>
        <family val="2"/>
      </rPr>
      <t>Champ</t>
    </r>
    <r>
      <rPr>
        <i/>
        <sz val="9"/>
        <color theme="1"/>
        <rFont val="Calibri"/>
        <family val="2"/>
      </rPr>
      <t xml:space="preserve"> : France métropolitaine + DROM</t>
    </r>
  </si>
  <si>
    <t xml:space="preserve">Effectifs en licence avec parcours accès santé par discipline de licence pour l'année universitaire 2020-2021 </t>
  </si>
  <si>
    <t xml:space="preserve">Évolution des effectifs entre 2019-2020 et 2020-2021 pour les cursus licence et master par année dans le cursus </t>
  </si>
  <si>
    <t xml:space="preserve">Inscriptions universitaires dans les formations paramédicales </t>
  </si>
  <si>
    <t>Universités 2019-2020 au sens strict</t>
  </si>
  <si>
    <t>Universités 2020-2021 au sens strict</t>
  </si>
  <si>
    <t xml:space="preserve">Inscriptions universitaires y compris dans les formations paramédicales </t>
  </si>
  <si>
    <t>Annexe 2</t>
  </si>
  <si>
    <t>Annexe 3</t>
  </si>
  <si>
    <t>Annexe 4</t>
  </si>
  <si>
    <r>
      <t>1. 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 contour des EPE a évolué entre 2020 et 2021 : deux nouveaux établissements expérimentaux se sont créées au 1</t>
    </r>
    <r>
      <rPr>
        <vertAlign val="superscript"/>
        <sz val="9"/>
        <color theme="1"/>
        <rFont val="Calibri"/>
        <family val="2"/>
      </rPr>
      <t>er</t>
    </r>
    <r>
      <rPr>
        <sz val="9"/>
        <color theme="1"/>
        <rFont val="Calibri"/>
        <family val="2"/>
      </rPr>
      <t xml:space="preserve"> janvier 2021 : l'université Clermont Auvergne et l'université Paris Est, regroupant, avec leurs établissements membres et composantes, 32 039 étudiants (inclus dans la colonne Péri. EPE).</t>
    </r>
  </si>
  <si>
    <t>Droit sciences politiques</t>
  </si>
  <si>
    <t>Sciences économiques, gestion</t>
  </si>
  <si>
    <t>Lettres sciences du langage</t>
  </si>
  <si>
    <t>Sciences humaines sociales</t>
  </si>
  <si>
    <t>Pluri Lettres, Langues, Sciences humaines</t>
  </si>
  <si>
    <t>Sciences fondamentales et application</t>
  </si>
  <si>
    <t>Sciences de la nature et de la vie</t>
  </si>
  <si>
    <t>Pluri sciences</t>
  </si>
  <si>
    <t>Europe</t>
  </si>
  <si>
    <t>hors Europe</t>
  </si>
  <si>
    <r>
      <t>Europe</t>
    </r>
    <r>
      <rPr>
        <vertAlign val="superscript"/>
        <sz val="8"/>
        <color theme="1"/>
        <rFont val="Arial"/>
        <family val="2"/>
      </rPr>
      <t>2</t>
    </r>
  </si>
  <si>
    <t>2. Europe : UE + Islande, Liechtenstein, Norvège, Andorre, Suisse ; hors Royaume Uni</t>
  </si>
  <si>
    <t>Type de la formation du cursus licence</t>
  </si>
  <si>
    <t xml:space="preserve">      Nouveaux entrants en mobilité *</t>
  </si>
  <si>
    <t xml:space="preserve">  Bacheliers des années antérieures</t>
  </si>
  <si>
    <t>Dont :         Nouveaux bacheliers</t>
  </si>
  <si>
    <r>
      <t>1. 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 contour des EPE a évolué entre 2020 et 2021 : deux nouveaux établissements expérimentaux se sont créé</t>
    </r>
    <r>
      <rPr>
        <strike/>
        <sz val="9"/>
        <rFont val="Calibri"/>
        <family val="2"/>
      </rPr>
      <t>e</t>
    </r>
    <r>
      <rPr>
        <sz val="9"/>
        <rFont val="Calibri"/>
        <family val="2"/>
      </rPr>
      <t>s au 1</t>
    </r>
    <r>
      <rPr>
        <vertAlign val="superscript"/>
        <sz val="9"/>
        <rFont val="Calibri"/>
        <family val="2"/>
      </rPr>
      <t>er</t>
    </r>
    <r>
      <rPr>
        <sz val="9"/>
        <rFont val="Calibri"/>
        <family val="2"/>
      </rPr>
      <t xml:space="preserve"> janvier 2021 : l'université Clermont Auvergne et l'université Paris Est, regroupant, avec leurs établissements membres et composantes, 32 039 étudiants (inclus dans la colonne Péri. EPE).</t>
    </r>
  </si>
  <si>
    <t>* La création des licences Accès santé (LAS) a un impact dans la hausse observée en licence générale ; les LAS représentent 2 % des licences générales et contribuent à hauteur de 1,9 point à l'évolution des inscriptions en licence générale.</t>
  </si>
  <si>
    <r>
      <t xml:space="preserve">* </t>
    </r>
    <r>
      <rPr>
        <sz val="9"/>
        <rFont val="Calibri"/>
        <family val="2"/>
        <scheme val="minor"/>
      </rPr>
      <t>L</t>
    </r>
    <r>
      <rPr>
        <sz val="9"/>
        <color theme="1"/>
        <rFont val="Calibri"/>
        <family val="2"/>
        <scheme val="minor"/>
      </rPr>
      <t>a création des licences Accès santé (LAS) a un impact dans la hausse observée en licence générale ; les LAS représentent 2 % des licences générales et contribuent à hauteur de 1,9 point à l'évolution des inscriptions en licence générale.</t>
    </r>
  </si>
  <si>
    <r>
      <t>1. 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 contour des EPE a évolué entre 2020 et 2021 : deux nouveaux établissements expérimentaux se sont créé</t>
    </r>
    <r>
      <rPr>
        <strike/>
        <sz val="9"/>
        <color theme="1"/>
        <rFont val="Calibri"/>
        <family val="2"/>
      </rPr>
      <t>e</t>
    </r>
    <r>
      <rPr>
        <sz val="9"/>
        <color theme="1"/>
        <rFont val="Calibri"/>
        <family val="2"/>
      </rPr>
      <t>s au 1</t>
    </r>
    <r>
      <rPr>
        <vertAlign val="superscript"/>
        <sz val="9"/>
        <color theme="1"/>
        <rFont val="Calibri"/>
        <family val="2"/>
      </rPr>
      <t>er</t>
    </r>
    <r>
      <rPr>
        <sz val="9"/>
        <color theme="1"/>
        <rFont val="Calibri"/>
        <family val="2"/>
      </rPr>
      <t xml:space="preserve"> janvier 2021 : l'université Clermont Auvergne et l'université Paris Est, regroupant, avec leurs établissements membres et composantes, 32 039 étudiants (inclus dans la colonne Péri. EPE).</t>
    </r>
  </si>
  <si>
    <t xml:space="preserve">Universités 2020-2021
au sens strict          y compris DI </t>
  </si>
  <si>
    <t>Evol. Univ            au sens strict      hors DI</t>
  </si>
  <si>
    <t>Evol. Univ            au sens strict     y compris DI</t>
  </si>
  <si>
    <r>
      <t>Universités 2020-2021
Péri. EPE</t>
    </r>
    <r>
      <rPr>
        <b/>
        <vertAlign val="superscript"/>
        <sz val="8"/>
        <color theme="0"/>
        <rFont val="Arial"/>
        <family val="2"/>
      </rPr>
      <t xml:space="preserve">2 
</t>
    </r>
    <r>
      <rPr>
        <b/>
        <sz val="8"/>
        <color theme="0"/>
        <rFont val="Arial"/>
        <family val="2"/>
      </rPr>
      <t>hors DI</t>
    </r>
  </si>
  <si>
    <r>
      <t>Universités 2020-2021
au sens strict          hors DI</t>
    </r>
    <r>
      <rPr>
        <b/>
        <vertAlign val="superscript"/>
        <sz val="8"/>
        <color theme="0"/>
        <rFont val="Arial"/>
        <family val="2"/>
      </rPr>
      <t>1</t>
    </r>
    <r>
      <rPr>
        <b/>
        <sz val="8"/>
        <color theme="0"/>
        <rFont val="Arial"/>
        <family val="2"/>
      </rPr>
      <t xml:space="preserve"> </t>
    </r>
  </si>
  <si>
    <r>
      <t>Universités 2020-2021
Péri. EPE</t>
    </r>
    <r>
      <rPr>
        <b/>
        <vertAlign val="superscript"/>
        <sz val="8"/>
        <color theme="0"/>
        <rFont val="Arial"/>
        <family val="2"/>
      </rPr>
      <t xml:space="preserve"> 
</t>
    </r>
    <r>
      <rPr>
        <b/>
        <sz val="8"/>
        <color theme="0"/>
        <rFont val="Arial"/>
        <family val="2"/>
      </rPr>
      <t>y compris DI</t>
    </r>
  </si>
  <si>
    <t xml:space="preserve">Effectifs en cursus licence dans les universités françaises par types de diplôme, y compris insriptions simultanées en licence et CPGE, pour l'année universitaire 2020-2021 </t>
  </si>
  <si>
    <t>Effectifs en cursus licence dans les universités françaises par types de diplôme, y compris insriptions simultanées en licence et CPGE, pour l'année universitaire 2020-2021</t>
  </si>
  <si>
    <r>
      <t>2. 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 contour des EPE a évolué entre 2020 et 2021 : deux nouveaux établissements expérimentaux se sont créées au 1</t>
    </r>
    <r>
      <rPr>
        <vertAlign val="superscript"/>
        <sz val="10"/>
        <color theme="1"/>
        <rFont val="Calibri"/>
        <family val="2"/>
      </rPr>
      <t>er</t>
    </r>
    <r>
      <rPr>
        <sz val="10"/>
        <color theme="1"/>
        <rFont val="Calibri"/>
        <family val="2"/>
      </rPr>
      <t xml:space="preserve"> janvier 2021 : l'université Clermont Auvergne et l'université Paris Est, regroupant, avec leurs établissements membres et composantes, 32 039 étudiants (inclus dans la colonne Péri. EPE).</t>
    </r>
  </si>
  <si>
    <t>Total paramédical hors diplôme d'état infirmier grade licence (effectif pris en compte dans les publications précédentes)</t>
  </si>
  <si>
    <t>Univ. au sens strict 
y compris paramédical</t>
  </si>
  <si>
    <t>Univ. au sens strict 
hors  paramédical</t>
  </si>
  <si>
    <t>Inscriptions universitaires dans les formations paramédicales</t>
  </si>
  <si>
    <r>
      <t xml:space="preserve">L’intégration à l’université des formations paramédicales se poursuit et s’intensifie : initiée depuis plus de dix ans, elle a pour but de favoriser de nouveaux parcours étudiants, de promouvoir la recherche et de redessiner l’interprofessionnalité. 
À la rentrée 2020, les inscriptions à l'université des étudiants dans ces formations sont sensiblement plus nombreuses. Intégrées, pour la plupart d'entre elles, aux formations proposées sur la plateforme d'accès à l'enseignement supérieur Parcoursup, les inscriptions pour les années de formation précédant l'année de délivrance du diplôme, sont mieux prises en compte au sein des universités. 
</t>
    </r>
    <r>
      <rPr>
        <b/>
        <sz val="10"/>
        <color theme="1"/>
        <rFont val="Arial"/>
        <family val="2"/>
      </rPr>
      <t>À la rentrée 2020, 101 100 étudiants qui se forment à ces professions sont inscrits en université, effectif en hausse de 9,6 % entre les rentrées 2019 et 2020. Les étudiants en étude de Diplôme d’Etat d’infirmier de grade licence représentent 80 % de ces inscrits, effectif en augmentation de 8,6 % ; le nombre d’étudiants dans les autres formations paramédicales progresse de 13,7 %.</t>
    </r>
    <r>
      <rPr>
        <sz val="10"/>
        <color theme="1"/>
        <rFont val="Arial"/>
        <family val="2"/>
      </rPr>
      <t xml:space="preserve">
L'inscription à l'université des étudiants en formation paramédicale n'étant pas encore systématique, ces effectifs et évolutions ne reflètent pas ceux des étudiants dans ces formations. C'est pourquoi elles ont été ôtées de l'analyse des effectifs étudiants inscrits en université présentée dans cette NF. Les effectifs étudiants en formation paramédicale sont, actuellement, établis à partir d'une enquête réalisée auprès des instituts de formation dispensant ces enseignements par la direction de la recherche, des études, de l'évaluation et des statistiques (Drees) du ministère de la santé et de la solidarité.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</si>
</sst>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54" x14ac:knownFonts="1">
    <font>
      <sz val="11"/>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Light"/>
      <family val="2"/>
    </font>
    <font>
      <sz val="11"/>
      <color theme="1"/>
      <name val="Calibri"/>
      <family val="2"/>
      <scheme val="minor"/>
    </font>
    <font>
      <b/>
      <sz val="9"/>
      <color theme="1"/>
      <name val="Arial"/>
      <family val="2"/>
    </font>
    <font>
      <sz val="8"/>
      <color theme="1"/>
      <name val="Arial"/>
      <family val="2"/>
    </font>
    <font>
      <i/>
      <sz val="8"/>
      <color theme="1"/>
      <name val="Arial"/>
      <family val="2"/>
    </font>
    <font>
      <b/>
      <sz val="8"/>
      <color theme="1"/>
      <name val="Arial"/>
      <family val="2"/>
    </font>
    <font>
      <b/>
      <sz val="8"/>
      <color rgb="FFFFFFFF"/>
      <name val="Arial"/>
      <family val="2"/>
    </font>
    <font>
      <sz val="8"/>
      <color rgb="FF000000"/>
      <name val="Arial"/>
      <family val="2"/>
    </font>
    <font>
      <b/>
      <sz val="8"/>
      <color rgb="FF000000"/>
      <name val="Arial"/>
      <family val="2"/>
    </font>
    <font>
      <i/>
      <sz val="8"/>
      <color rgb="FF000000"/>
      <name val="Arial"/>
      <family val="2"/>
    </font>
    <font>
      <b/>
      <sz val="14"/>
      <color theme="1"/>
      <name val="Calibri"/>
      <family val="2"/>
      <scheme val="minor"/>
    </font>
    <font>
      <u/>
      <sz val="11"/>
      <color theme="10"/>
      <name val="Calibri"/>
      <family val="2"/>
      <scheme val="minor"/>
    </font>
    <font>
      <u/>
      <sz val="11"/>
      <color theme="10"/>
      <name val="Calibri Light"/>
      <family val="2"/>
    </font>
    <font>
      <sz val="8"/>
      <color theme="0"/>
      <name val="Arial"/>
      <family val="2"/>
    </font>
    <font>
      <b/>
      <sz val="8"/>
      <color theme="0"/>
      <name val="Arial"/>
      <family val="2"/>
    </font>
    <font>
      <b/>
      <i/>
      <sz val="8"/>
      <color rgb="FF000000"/>
      <name val="Arial"/>
      <family val="2"/>
    </font>
    <font>
      <b/>
      <i/>
      <sz val="8"/>
      <color theme="1"/>
      <name val="Arial"/>
      <family val="2"/>
    </font>
    <font>
      <b/>
      <u/>
      <sz val="8"/>
      <color theme="1"/>
      <name val="Arial"/>
      <family val="2"/>
    </font>
    <font>
      <b/>
      <sz val="11"/>
      <color rgb="FF0070C0"/>
      <name val="Calibri Light"/>
      <family val="2"/>
    </font>
    <font>
      <sz val="11"/>
      <color rgb="FF0070C0"/>
      <name val="Calibri Light"/>
      <family val="2"/>
    </font>
    <font>
      <u/>
      <sz val="11"/>
      <color rgb="FF0070C0"/>
      <name val="Calibri Light"/>
      <family val="2"/>
    </font>
    <font>
      <b/>
      <sz val="11"/>
      <color theme="1"/>
      <name val="Calibri"/>
      <family val="2"/>
      <scheme val="minor"/>
    </font>
    <font>
      <sz val="10"/>
      <color theme="1"/>
      <name val="Calibri"/>
      <family val="2"/>
    </font>
    <font>
      <b/>
      <sz val="10"/>
      <color theme="1"/>
      <name val="Calibri"/>
      <family val="2"/>
      <scheme val="minor"/>
    </font>
    <font>
      <i/>
      <sz val="9"/>
      <color theme="1"/>
      <name val="Calibri"/>
      <family val="2"/>
    </font>
    <font>
      <b/>
      <i/>
      <sz val="9"/>
      <color theme="1"/>
      <name val="Calibri"/>
      <family val="2"/>
    </font>
    <font>
      <b/>
      <vertAlign val="superscript"/>
      <sz val="8"/>
      <color theme="0"/>
      <name val="Arial"/>
      <family val="2"/>
    </font>
    <font>
      <sz val="9"/>
      <color theme="1"/>
      <name val="Calibri"/>
      <family val="2"/>
    </font>
    <font>
      <vertAlign val="superscript"/>
      <sz val="9"/>
      <color theme="1"/>
      <name val="Calibri"/>
      <family val="2"/>
    </font>
    <font>
      <sz val="9"/>
      <color theme="1"/>
      <name val="Calibri"/>
      <family val="2"/>
      <scheme val="minor"/>
    </font>
    <font>
      <b/>
      <sz val="9"/>
      <color theme="1"/>
      <name val="Calibri"/>
      <family val="2"/>
    </font>
    <font>
      <u/>
      <sz val="9"/>
      <color theme="10"/>
      <name val="Calibri"/>
      <family val="2"/>
    </font>
    <font>
      <sz val="8"/>
      <color theme="1"/>
      <name val="Calibri Light"/>
      <family val="2"/>
    </font>
    <font>
      <sz val="11"/>
      <color rgb="FF0000FF"/>
      <name val="Calibri Light"/>
      <family val="2"/>
    </font>
    <font>
      <vertAlign val="superscript"/>
      <sz val="8"/>
      <color theme="1"/>
      <name val="Arial"/>
      <family val="2"/>
    </font>
    <font>
      <sz val="9"/>
      <name val="Calibri"/>
      <family val="2"/>
    </font>
    <font>
      <b/>
      <sz val="11"/>
      <color rgb="FFFF0000"/>
      <name val="Calibri Light"/>
      <family val="2"/>
    </font>
    <font>
      <b/>
      <i/>
      <sz val="8"/>
      <color rgb="FFFF0000"/>
      <name val="Arial"/>
      <family val="2"/>
    </font>
    <font>
      <b/>
      <i/>
      <sz val="11"/>
      <color rgb="FFFF0000"/>
      <name val="Calibri Light"/>
      <family val="2"/>
    </font>
    <font>
      <strike/>
      <sz val="9"/>
      <color theme="1"/>
      <name val="Calibri"/>
      <family val="2"/>
    </font>
    <font>
      <strike/>
      <sz val="9"/>
      <name val="Calibri"/>
      <family val="2"/>
    </font>
    <font>
      <vertAlign val="superscript"/>
      <sz val="9"/>
      <name val="Calibri"/>
      <family val="2"/>
    </font>
    <font>
      <sz val="9"/>
      <name val="Calibri"/>
      <family val="2"/>
      <scheme val="minor"/>
    </font>
    <font>
      <vertAlign val="superscript"/>
      <sz val="10"/>
      <color theme="1"/>
      <name val="Calibri"/>
      <family val="2"/>
    </font>
    <font>
      <sz val="10"/>
      <color theme="1"/>
      <name val="Arial"/>
      <family val="2"/>
    </font>
    <font>
      <sz val="10"/>
      <color theme="1"/>
      <name val="Calibri Light"/>
      <family val="2"/>
    </font>
    <font>
      <b/>
      <sz val="11"/>
      <color theme="1"/>
      <name val="Calibri Light"/>
      <family val="2"/>
    </font>
    <font>
      <b/>
      <sz val="11"/>
      <color theme="1"/>
      <name val="Arial"/>
      <family val="2"/>
    </font>
    <font>
      <b/>
      <sz val="10"/>
      <color theme="1"/>
      <name val="Arial"/>
      <family val="2"/>
    </font>
  </fonts>
  <fills count="3">
    <fill>
      <patternFill patternType="none"/>
    </fill>
    <fill>
      <patternFill patternType="gray125"/>
    </fill>
    <fill>
      <patternFill patternType="solid">
        <fgColor rgb="FF00008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thin">
        <color auto="1"/>
      </bottom>
      <diagonal/>
    </border>
    <border>
      <left/>
      <right style="medium">
        <color rgb="FFFFFFFF"/>
      </right>
      <top/>
      <bottom/>
      <diagonal/>
    </border>
    <border>
      <left style="thin">
        <color theme="0"/>
      </left>
      <right style="medium">
        <color rgb="FFFFFFFF"/>
      </right>
      <top/>
      <bottom/>
      <diagonal/>
    </border>
    <border>
      <left/>
      <right style="medium">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top/>
      <bottom style="thin">
        <color theme="4" tint="0.39997558519241921"/>
      </bottom>
      <diagonal/>
    </border>
    <border>
      <left/>
      <right style="thin">
        <color theme="0"/>
      </right>
      <top style="thin">
        <color theme="0"/>
      </top>
      <bottom/>
      <diagonal/>
    </border>
    <border>
      <left/>
      <right/>
      <top style="thin">
        <color theme="3" tint="0.59996337778862885"/>
      </top>
      <bottom/>
      <diagonal/>
    </border>
    <border>
      <left style="thin">
        <color theme="0"/>
      </left>
      <right/>
      <top/>
      <bottom style="thin">
        <color theme="0"/>
      </bottom>
      <diagonal/>
    </border>
    <border>
      <left/>
      <right/>
      <top/>
      <bottom style="thin">
        <color theme="0"/>
      </bottom>
      <diagonal/>
    </border>
    <border>
      <left/>
      <right/>
      <top/>
      <bottom style="thin">
        <color theme="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0"/>
      </bottom>
      <diagonal/>
    </border>
    <border>
      <left style="thick">
        <color theme="0"/>
      </left>
      <right/>
      <top style="thick">
        <color theme="0"/>
      </top>
      <bottom style="thin">
        <color theme="0"/>
      </bottom>
      <diagonal/>
    </border>
    <border>
      <left/>
      <right style="thick">
        <color theme="0"/>
      </right>
      <top style="thick">
        <color theme="0"/>
      </top>
      <bottom style="thin">
        <color theme="0"/>
      </bottom>
      <diagonal/>
    </border>
    <border>
      <left style="thick">
        <color theme="0"/>
      </left>
      <right style="thin">
        <color theme="0"/>
      </right>
      <top style="thin">
        <color theme="0"/>
      </top>
      <bottom/>
      <diagonal/>
    </border>
    <border>
      <left style="thin">
        <color theme="0"/>
      </left>
      <right style="thick">
        <color theme="0"/>
      </right>
      <top style="thin">
        <color theme="0"/>
      </top>
      <bottom/>
      <diagonal/>
    </border>
    <border>
      <left style="thick">
        <color theme="0"/>
      </left>
      <right/>
      <top/>
      <bottom/>
      <diagonal/>
    </border>
    <border>
      <left/>
      <right style="thick">
        <color theme="0"/>
      </right>
      <top/>
      <bottom/>
      <diagonal/>
    </border>
    <border>
      <left style="thick">
        <color theme="0"/>
      </left>
      <right style="thin">
        <color theme="0"/>
      </right>
      <top/>
      <bottom style="thick">
        <color theme="0"/>
      </bottom>
      <diagonal/>
    </border>
    <border>
      <left/>
      <right style="thick">
        <color theme="0"/>
      </right>
      <top/>
      <bottom style="thick">
        <color theme="0"/>
      </bottom>
      <diagonal/>
    </border>
    <border>
      <left style="thin">
        <color theme="0"/>
      </left>
      <right style="thick">
        <color theme="0"/>
      </right>
      <top/>
      <bottom style="thick">
        <color theme="0"/>
      </bottom>
      <diagonal/>
    </border>
    <border>
      <left/>
      <right/>
      <top style="thick">
        <color theme="0"/>
      </top>
      <bottom/>
      <diagonal/>
    </border>
  </borders>
  <cellStyleXfs count="16">
    <xf numFmtId="0" fontId="0"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xf numFmtId="0" fontId="3"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239">
    <xf numFmtId="0" fontId="0" fillId="0" borderId="0" xfId="0"/>
    <xf numFmtId="0" fontId="8" fillId="0" borderId="7" xfId="3" applyFont="1" applyBorder="1"/>
    <xf numFmtId="0" fontId="8" fillId="0" borderId="9" xfId="3" applyFont="1" applyBorder="1"/>
    <xf numFmtId="0" fontId="8" fillId="0" borderId="10" xfId="3" applyFont="1" applyBorder="1"/>
    <xf numFmtId="0" fontId="10" fillId="0" borderId="12" xfId="3" applyFont="1" applyBorder="1"/>
    <xf numFmtId="0" fontId="8" fillId="0" borderId="10" xfId="3" applyFont="1" applyFill="1" applyBorder="1"/>
    <xf numFmtId="0" fontId="10" fillId="0" borderId="12" xfId="3" applyFont="1" applyFill="1" applyBorder="1"/>
    <xf numFmtId="0" fontId="8" fillId="0" borderId="0" xfId="3" applyFont="1" applyFill="1"/>
    <xf numFmtId="0" fontId="8" fillId="0" borderId="0" xfId="1" applyFont="1"/>
    <xf numFmtId="0" fontId="12" fillId="0" borderId="0" xfId="0" applyFont="1" applyAlignment="1">
      <alignment horizontal="center" vertical="center"/>
    </xf>
    <xf numFmtId="3" fontId="12" fillId="0" borderId="0" xfId="0" applyNumberFormat="1" applyFont="1" applyAlignment="1">
      <alignment horizontal="center" vertical="center"/>
    </xf>
    <xf numFmtId="164" fontId="12" fillId="0" borderId="0" xfId="0" applyNumberFormat="1" applyFont="1" applyAlignment="1">
      <alignment horizontal="center" vertical="center"/>
    </xf>
    <xf numFmtId="0" fontId="12" fillId="0" borderId="0" xfId="0" applyFont="1" applyAlignment="1">
      <alignment vertical="center"/>
    </xf>
    <xf numFmtId="3" fontId="8" fillId="0" borderId="0" xfId="0" applyNumberFormat="1" applyFont="1" applyAlignment="1">
      <alignment horizontal="center" vertical="center"/>
    </xf>
    <xf numFmtId="3" fontId="10" fillId="0" borderId="0" xfId="0" applyNumberFormat="1" applyFont="1" applyAlignment="1">
      <alignment horizontal="center" vertical="center"/>
    </xf>
    <xf numFmtId="3" fontId="8" fillId="0" borderId="0" xfId="0" applyNumberFormat="1" applyFont="1" applyBorder="1" applyAlignment="1">
      <alignment horizontal="center" vertical="center"/>
    </xf>
    <xf numFmtId="164" fontId="8" fillId="0" borderId="0" xfId="0" applyNumberFormat="1" applyFont="1" applyAlignment="1">
      <alignment horizontal="center" vertical="center"/>
    </xf>
    <xf numFmtId="164" fontId="10" fillId="0" borderId="0" xfId="0" applyNumberFormat="1" applyFont="1" applyAlignment="1">
      <alignment horizontal="center" vertical="center"/>
    </xf>
    <xf numFmtId="0" fontId="13" fillId="0" borderId="0" xfId="0" applyFont="1" applyAlignment="1">
      <alignment vertical="center"/>
    </xf>
    <xf numFmtId="0" fontId="12" fillId="0" borderId="0" xfId="0" applyFont="1" applyAlignment="1">
      <alignment vertical="center" wrapText="1"/>
    </xf>
    <xf numFmtId="164" fontId="10" fillId="0" borderId="0" xfId="0" applyNumberFormat="1" applyFont="1" applyAlignment="1">
      <alignment horizontal="center" vertical="center" wrapText="1"/>
    </xf>
    <xf numFmtId="164" fontId="8" fillId="0" borderId="0" xfId="0" applyNumberFormat="1" applyFont="1" applyAlignment="1">
      <alignment horizontal="center" vertical="center" wrapText="1"/>
    </xf>
    <xf numFmtId="164" fontId="9" fillId="0" borderId="0" xfId="0" applyNumberFormat="1" applyFont="1" applyFill="1" applyAlignment="1">
      <alignment horizontal="center" vertical="center" wrapText="1"/>
    </xf>
    <xf numFmtId="3" fontId="9" fillId="0" borderId="0" xfId="0" applyNumberFormat="1" applyFont="1" applyFill="1" applyAlignment="1">
      <alignment horizontal="center" vertical="center"/>
    </xf>
    <xf numFmtId="3" fontId="0" fillId="0" borderId="0" xfId="0" applyNumberFormat="1"/>
    <xf numFmtId="0" fontId="15" fillId="0" borderId="0" xfId="3" applyFont="1"/>
    <xf numFmtId="0" fontId="0" fillId="0" borderId="0" xfId="0" applyAlignment="1">
      <alignment horizontal="right"/>
    </xf>
    <xf numFmtId="0" fontId="9"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3" fontId="21" fillId="0" borderId="0" xfId="0" applyNumberFormat="1" applyFont="1" applyAlignment="1">
      <alignment horizontal="center" vertical="center"/>
    </xf>
    <xf numFmtId="164" fontId="21" fillId="0" borderId="0" xfId="0" applyNumberFormat="1" applyFont="1" applyFill="1" applyAlignment="1">
      <alignment horizontal="center" vertical="center" wrapText="1"/>
    </xf>
    <xf numFmtId="164" fontId="21" fillId="0" borderId="0" xfId="0" applyNumberFormat="1" applyFont="1" applyAlignment="1">
      <alignment horizontal="center" vertical="center" wrapText="1"/>
    </xf>
    <xf numFmtId="0" fontId="14" fillId="0" borderId="0" xfId="0" applyFont="1" applyFill="1" applyAlignment="1">
      <alignment horizontal="right" vertical="center" wrapText="1"/>
    </xf>
    <xf numFmtId="0" fontId="22" fillId="0" borderId="0" xfId="3" applyFont="1"/>
    <xf numFmtId="0" fontId="9" fillId="0" borderId="5" xfId="3" applyFont="1" applyFill="1" applyBorder="1" applyAlignment="1">
      <alignment horizontal="center" vertical="center" wrapText="1"/>
    </xf>
    <xf numFmtId="0" fontId="9" fillId="0" borderId="8" xfId="3" applyFont="1" applyFill="1" applyBorder="1" applyAlignment="1">
      <alignment horizontal="center" vertical="center" wrapText="1"/>
    </xf>
    <xf numFmtId="3" fontId="8" fillId="0" borderId="7" xfId="4" applyNumberFormat="1" applyFont="1" applyFill="1" applyBorder="1"/>
    <xf numFmtId="165" fontId="8" fillId="0" borderId="7" xfId="4" applyNumberFormat="1" applyFont="1" applyFill="1" applyBorder="1"/>
    <xf numFmtId="3" fontId="8" fillId="0" borderId="7" xfId="4" applyNumberFormat="1" applyFont="1" applyBorder="1" applyAlignment="1">
      <alignment horizontal="right"/>
    </xf>
    <xf numFmtId="3" fontId="8" fillId="0" borderId="9" xfId="4" applyNumberFormat="1" applyFont="1" applyFill="1" applyBorder="1" applyAlignment="1">
      <alignment horizontal="right"/>
    </xf>
    <xf numFmtId="165" fontId="8" fillId="0" borderId="9" xfId="4" applyNumberFormat="1" applyFont="1" applyFill="1" applyBorder="1" applyAlignment="1">
      <alignment horizontal="right"/>
    </xf>
    <xf numFmtId="3" fontId="8" fillId="0" borderId="9" xfId="4" applyNumberFormat="1" applyFont="1" applyFill="1" applyBorder="1"/>
    <xf numFmtId="3" fontId="8" fillId="0" borderId="9" xfId="4" applyNumberFormat="1" applyFont="1" applyBorder="1" applyAlignment="1">
      <alignment horizontal="right"/>
    </xf>
    <xf numFmtId="3" fontId="8" fillId="0" borderId="10" xfId="4" applyNumberFormat="1" applyFont="1" applyFill="1" applyBorder="1" applyAlignment="1">
      <alignment horizontal="right"/>
    </xf>
    <xf numFmtId="3" fontId="8" fillId="0" borderId="11" xfId="4" applyNumberFormat="1" applyFont="1" applyFill="1" applyBorder="1" applyAlignment="1">
      <alignment horizontal="right"/>
    </xf>
    <xf numFmtId="165" fontId="8" fillId="0" borderId="10" xfId="4" applyNumberFormat="1" applyFont="1" applyFill="1" applyBorder="1" applyAlignment="1">
      <alignment horizontal="right"/>
    </xf>
    <xf numFmtId="3" fontId="8" fillId="0" borderId="10" xfId="4" applyNumberFormat="1" applyFont="1" applyFill="1" applyBorder="1"/>
    <xf numFmtId="3" fontId="8" fillId="0" borderId="10" xfId="4" applyNumberFormat="1" applyFont="1" applyBorder="1" applyAlignment="1">
      <alignment horizontal="right"/>
    </xf>
    <xf numFmtId="3" fontId="10" fillId="0" borderId="12" xfId="4" applyNumberFormat="1" applyFont="1" applyFill="1" applyBorder="1"/>
    <xf numFmtId="3" fontId="10" fillId="0" borderId="4" xfId="4" applyNumberFormat="1" applyFont="1" applyFill="1" applyBorder="1"/>
    <xf numFmtId="165" fontId="10" fillId="0" borderId="12" xfId="4" applyNumberFormat="1" applyFont="1" applyFill="1" applyBorder="1"/>
    <xf numFmtId="3" fontId="10" fillId="0" borderId="12" xfId="4" applyNumberFormat="1" applyFont="1" applyBorder="1" applyAlignment="1">
      <alignment horizontal="right"/>
    </xf>
    <xf numFmtId="3" fontId="8" fillId="0" borderId="7" xfId="4" applyNumberFormat="1" applyFont="1" applyFill="1" applyBorder="1" applyAlignment="1">
      <alignment horizontal="right"/>
    </xf>
    <xf numFmtId="165" fontId="8" fillId="0" borderId="7" xfId="4" applyNumberFormat="1" applyFont="1" applyFill="1" applyBorder="1" applyAlignment="1">
      <alignment horizontal="right"/>
    </xf>
    <xf numFmtId="3" fontId="8" fillId="0" borderId="7" xfId="4" applyNumberFormat="1" applyFont="1" applyBorder="1"/>
    <xf numFmtId="165" fontId="8" fillId="0" borderId="9" xfId="4" applyNumberFormat="1" applyFont="1" applyFill="1" applyBorder="1"/>
    <xf numFmtId="165" fontId="8" fillId="0" borderId="10" xfId="4" applyNumberFormat="1" applyFont="1" applyFill="1" applyBorder="1"/>
    <xf numFmtId="3" fontId="8" fillId="0" borderId="10" xfId="4" applyNumberFormat="1" applyFont="1" applyBorder="1"/>
    <xf numFmtId="3" fontId="10" fillId="0" borderId="12" xfId="4" applyNumberFormat="1" applyFont="1" applyBorder="1"/>
    <xf numFmtId="165" fontId="10" fillId="0" borderId="4" xfId="4" applyNumberFormat="1" applyFont="1" applyFill="1" applyBorder="1"/>
    <xf numFmtId="3" fontId="10" fillId="0" borderId="12" xfId="4" applyNumberFormat="1" applyFont="1" applyFill="1" applyBorder="1" applyAlignment="1">
      <alignment horizontal="right"/>
    </xf>
    <xf numFmtId="165" fontId="10" fillId="0" borderId="12" xfId="4" applyNumberFormat="1" applyFont="1" applyFill="1" applyBorder="1" applyAlignment="1">
      <alignment horizontal="right"/>
    </xf>
    <xf numFmtId="3" fontId="8" fillId="0" borderId="7" xfId="4" quotePrefix="1" applyNumberFormat="1" applyFont="1" applyFill="1" applyBorder="1" applyAlignment="1">
      <alignment horizontal="right"/>
    </xf>
    <xf numFmtId="3" fontId="8" fillId="0" borderId="9" xfId="4" quotePrefix="1" applyNumberFormat="1" applyFont="1" applyFill="1" applyBorder="1" applyAlignment="1">
      <alignment horizontal="right"/>
    </xf>
    <xf numFmtId="3" fontId="8" fillId="0" borderId="9" xfId="4" applyNumberFormat="1" applyFont="1" applyBorder="1"/>
    <xf numFmtId="3" fontId="8" fillId="0" borderId="10" xfId="4" quotePrefix="1" applyNumberFormat="1" applyFont="1" applyFill="1" applyBorder="1" applyAlignment="1">
      <alignment horizontal="right"/>
    </xf>
    <xf numFmtId="3" fontId="8" fillId="0" borderId="11" xfId="4" quotePrefix="1" applyNumberFormat="1" applyFont="1" applyFill="1" applyBorder="1" applyAlignment="1">
      <alignment horizontal="right"/>
    </xf>
    <xf numFmtId="3" fontId="10" fillId="0" borderId="4" xfId="4" applyNumberFormat="1" applyFont="1" applyBorder="1"/>
    <xf numFmtId="3" fontId="8" fillId="0" borderId="0" xfId="0" applyNumberFormat="1" applyFont="1" applyAlignment="1">
      <alignment horizontal="center"/>
    </xf>
    <xf numFmtId="0" fontId="0" fillId="0" borderId="0" xfId="0" applyFill="1"/>
    <xf numFmtId="0" fontId="23" fillId="0" borderId="0" xfId="0" applyFont="1" applyFill="1"/>
    <xf numFmtId="0" fontId="24" fillId="0" borderId="0" xfId="0" applyFont="1" applyFill="1"/>
    <xf numFmtId="0" fontId="3" fillId="0" borderId="0" xfId="9"/>
    <xf numFmtId="3" fontId="3" fillId="0" borderId="0" xfId="9" applyNumberFormat="1"/>
    <xf numFmtId="164" fontId="0" fillId="0" borderId="0" xfId="5" applyNumberFormat="1" applyFont="1"/>
    <xf numFmtId="0" fontId="26" fillId="0" borderId="0" xfId="0" applyFont="1" applyAlignment="1">
      <alignment horizontal="left"/>
    </xf>
    <xf numFmtId="49" fontId="8" fillId="0" borderId="0" xfId="0" applyNumberFormat="1" applyFont="1" applyAlignment="1">
      <alignment horizontal="center" vertical="center"/>
    </xf>
    <xf numFmtId="165" fontId="10" fillId="0" borderId="7" xfId="4" applyNumberFormat="1" applyFont="1" applyFill="1" applyBorder="1"/>
    <xf numFmtId="3" fontId="10" fillId="0" borderId="7" xfId="4" applyNumberFormat="1" applyFont="1" applyFill="1" applyBorder="1" applyAlignment="1">
      <alignment horizontal="right"/>
    </xf>
    <xf numFmtId="3" fontId="2" fillId="0" borderId="0" xfId="9" applyNumberFormat="1" applyFont="1"/>
    <xf numFmtId="3" fontId="10" fillId="0" borderId="7" xfId="4" applyNumberFormat="1" applyFont="1" applyFill="1" applyBorder="1"/>
    <xf numFmtId="0" fontId="3" fillId="0" borderId="0" xfId="9" applyFill="1"/>
    <xf numFmtId="0" fontId="2" fillId="0" borderId="0" xfId="10"/>
    <xf numFmtId="0" fontId="26" fillId="0" borderId="0" xfId="10" applyFont="1"/>
    <xf numFmtId="0" fontId="7" fillId="0" borderId="0" xfId="0" applyFont="1" applyAlignment="1">
      <alignment horizontal="left" wrapText="1"/>
    </xf>
    <xf numFmtId="0" fontId="8" fillId="0" borderId="0" xfId="0" applyFont="1" applyAlignment="1">
      <alignment horizontal="left"/>
    </xf>
    <xf numFmtId="0" fontId="26" fillId="0" borderId="0" xfId="0" applyFont="1" applyBorder="1"/>
    <xf numFmtId="0" fontId="10" fillId="0" borderId="0" xfId="0" applyFont="1" applyBorder="1"/>
    <xf numFmtId="166" fontId="3" fillId="0" borderId="0" xfId="9" applyNumberFormat="1"/>
    <xf numFmtId="3" fontId="21"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3" fontId="19" fillId="0" borderId="0"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horizontal="left" vertical="top" wrapText="1"/>
    </xf>
    <xf numFmtId="3" fontId="8" fillId="0" borderId="0" xfId="0" applyNumberFormat="1" applyFont="1" applyAlignment="1">
      <alignment horizontal="right" vertical="center"/>
    </xf>
    <xf numFmtId="3" fontId="10" fillId="0" borderId="0" xfId="0" applyNumberFormat="1" applyFont="1" applyBorder="1" applyAlignment="1">
      <alignment horizontal="right" vertical="center"/>
    </xf>
    <xf numFmtId="164" fontId="8" fillId="0" borderId="0" xfId="5" applyNumberFormat="1" applyFont="1" applyAlignment="1">
      <alignment horizontal="center" vertical="center"/>
    </xf>
    <xf numFmtId="164" fontId="10" fillId="0" borderId="0" xfId="5" applyNumberFormat="1" applyFont="1" applyBorder="1" applyAlignment="1">
      <alignment horizontal="center" vertical="center"/>
    </xf>
    <xf numFmtId="0" fontId="0" fillId="0" borderId="0" xfId="0"/>
    <xf numFmtId="0" fontId="12" fillId="0" borderId="0" xfId="0" applyFont="1" applyAlignment="1">
      <alignment horizontal="center" vertical="center"/>
    </xf>
    <xf numFmtId="3" fontId="0" fillId="0" borderId="0" xfId="0" applyNumberFormat="1"/>
    <xf numFmtId="0" fontId="0" fillId="0" borderId="0" xfId="0" applyFill="1"/>
    <xf numFmtId="0" fontId="7" fillId="0" borderId="0" xfId="0" applyFont="1" applyAlignment="1">
      <alignment vertical="center" wrapText="1"/>
    </xf>
    <xf numFmtId="0" fontId="29" fillId="0" borderId="0" xfId="0" applyFont="1" applyAlignment="1">
      <alignment vertical="center"/>
    </xf>
    <xf numFmtId="0" fontId="17" fillId="0" borderId="0" xfId="7"/>
    <xf numFmtId="0" fontId="36" fillId="0" borderId="0" xfId="7" applyFont="1"/>
    <xf numFmtId="0" fontId="32" fillId="0" borderId="0" xfId="0" applyFont="1"/>
    <xf numFmtId="4" fontId="0" fillId="0" borderId="0" xfId="0" applyNumberFormat="1"/>
    <xf numFmtId="0" fontId="17" fillId="0" borderId="0" xfId="7" applyAlignment="1">
      <alignment horizontal="left" vertical="center"/>
    </xf>
    <xf numFmtId="0" fontId="17" fillId="0" borderId="0" xfId="7" applyFill="1"/>
    <xf numFmtId="0" fontId="0" fillId="0" borderId="0" xfId="0"/>
    <xf numFmtId="0" fontId="14" fillId="0" borderId="0" xfId="0" applyFont="1" applyAlignment="1">
      <alignment horizontal="right" vertical="center"/>
    </xf>
    <xf numFmtId="3" fontId="9" fillId="0" borderId="0" xfId="0" applyNumberFormat="1" applyFont="1" applyAlignment="1">
      <alignment horizontal="right" vertical="center"/>
    </xf>
    <xf numFmtId="164" fontId="9" fillId="0" borderId="0" xfId="0" applyNumberFormat="1" applyFont="1" applyAlignment="1">
      <alignment horizontal="right" vertical="center"/>
    </xf>
    <xf numFmtId="0" fontId="0" fillId="0" borderId="0" xfId="0"/>
    <xf numFmtId="0" fontId="7" fillId="0" borderId="0" xfId="0" applyFont="1" applyAlignment="1">
      <alignment horizontal="left" vertical="center" wrapText="1"/>
    </xf>
    <xf numFmtId="0" fontId="0" fillId="0" borderId="0" xfId="0" applyAlignment="1"/>
    <xf numFmtId="0" fontId="7" fillId="0" borderId="0" xfId="0" applyFont="1" applyAlignment="1">
      <alignment horizontal="left" wrapText="1"/>
    </xf>
    <xf numFmtId="0" fontId="26" fillId="0" borderId="0" xfId="0" applyFont="1" applyAlignment="1">
      <alignment horizontal="left" vertical="center" wrapText="1"/>
    </xf>
    <xf numFmtId="164" fontId="2" fillId="0" borderId="0" xfId="10" applyNumberFormat="1"/>
    <xf numFmtId="0" fontId="10" fillId="0" borderId="0" xfId="10" applyFont="1"/>
    <xf numFmtId="164" fontId="10" fillId="0" borderId="0" xfId="5" applyNumberFormat="1" applyFont="1"/>
    <xf numFmtId="0" fontId="8" fillId="0" borderId="0" xfId="10" applyFont="1"/>
    <xf numFmtId="164" fontId="8" fillId="0" borderId="0" xfId="5" applyNumberFormat="1" applyFont="1"/>
    <xf numFmtId="0" fontId="7" fillId="0" borderId="0" xfId="10" applyFont="1"/>
    <xf numFmtId="0" fontId="7" fillId="0" borderId="0" xfId="1" applyFont="1"/>
    <xf numFmtId="0" fontId="7" fillId="0" borderId="0" xfId="0" applyFont="1" applyAlignment="1">
      <alignment horizontal="left"/>
    </xf>
    <xf numFmtId="0" fontId="10" fillId="0" borderId="0" xfId="0" applyFont="1" applyAlignment="1">
      <alignment horizontal="left"/>
    </xf>
    <xf numFmtId="0" fontId="10" fillId="0" borderId="0" xfId="0" applyFont="1"/>
    <xf numFmtId="0" fontId="10" fillId="0" borderId="0" xfId="0" applyFont="1" applyBorder="1" applyAlignment="1">
      <alignment horizontal="left"/>
    </xf>
    <xf numFmtId="0" fontId="10" fillId="0" borderId="24" xfId="0" applyFont="1" applyBorder="1" applyAlignment="1">
      <alignment horizontal="left"/>
    </xf>
    <xf numFmtId="0" fontId="7" fillId="0" borderId="19" xfId="10" applyFont="1" applyBorder="1" applyAlignment="1">
      <alignment horizontal="left"/>
    </xf>
    <xf numFmtId="0" fontId="10" fillId="0" borderId="19" xfId="10" applyFont="1" applyBorder="1" applyAlignment="1">
      <alignment horizontal="left"/>
    </xf>
    <xf numFmtId="3" fontId="10" fillId="0" borderId="19" xfId="10" applyNumberFormat="1" applyFont="1" applyBorder="1"/>
    <xf numFmtId="164" fontId="10" fillId="0" borderId="19" xfId="11" applyNumberFormat="1" applyFont="1" applyBorder="1"/>
    <xf numFmtId="3" fontId="10" fillId="0" borderId="0" xfId="10" applyNumberFormat="1" applyFont="1"/>
    <xf numFmtId="0" fontId="8" fillId="0" borderId="0" xfId="10" applyFont="1" applyAlignment="1">
      <alignment horizontal="left" indent="1"/>
    </xf>
    <xf numFmtId="3" fontId="8" fillId="0" borderId="0" xfId="10" applyNumberFormat="1" applyFont="1"/>
    <xf numFmtId="164" fontId="8" fillId="0" borderId="0" xfId="11" applyNumberFormat="1" applyFont="1"/>
    <xf numFmtId="3" fontId="8" fillId="0" borderId="21" xfId="10" applyNumberFormat="1" applyFont="1" applyBorder="1"/>
    <xf numFmtId="0" fontId="17" fillId="0" borderId="0" xfId="7" applyAlignment="1">
      <alignment horizontal="left" wrapText="1"/>
    </xf>
    <xf numFmtId="0" fontId="17" fillId="0" borderId="0" xfId="7" quotePrefix="1" applyAlignment="1"/>
    <xf numFmtId="0" fontId="25" fillId="0" borderId="0" xfId="7" applyFont="1" applyFill="1" applyAlignment="1">
      <alignment wrapText="1"/>
    </xf>
    <xf numFmtId="0" fontId="38" fillId="0" borderId="0" xfId="0" applyFont="1" applyFill="1"/>
    <xf numFmtId="0" fontId="19" fillId="2" borderId="13" xfId="0" applyFont="1" applyFill="1" applyBorder="1" applyAlignment="1">
      <alignment horizontal="center" vertical="center" wrapText="1"/>
    </xf>
    <xf numFmtId="0" fontId="19" fillId="2" borderId="16" xfId="0" applyFont="1" applyFill="1" applyBorder="1" applyAlignment="1">
      <alignment horizontal="center" vertical="center" wrapText="1"/>
    </xf>
    <xf numFmtId="3" fontId="19" fillId="2" borderId="16" xfId="0" applyNumberFormat="1" applyFont="1" applyFill="1" applyBorder="1" applyAlignment="1">
      <alignment horizontal="center" vertical="center"/>
    </xf>
    <xf numFmtId="164" fontId="19" fillId="2" borderId="16" xfId="0" applyNumberFormat="1" applyFont="1" applyFill="1" applyBorder="1" applyAlignment="1">
      <alignment horizontal="center" vertical="center"/>
    </xf>
    <xf numFmtId="0" fontId="19" fillId="2" borderId="0" xfId="0" applyFont="1" applyFill="1" applyAlignment="1">
      <alignment horizontal="center" vertical="center" wrapText="1"/>
    </xf>
    <xf numFmtId="0" fontId="11" fillId="2" borderId="0" xfId="0" applyFont="1" applyFill="1" applyBorder="1" applyAlignment="1">
      <alignment horizontal="center" vertical="center"/>
    </xf>
    <xf numFmtId="0" fontId="11" fillId="2" borderId="15" xfId="0" applyFont="1" applyFill="1" applyBorder="1" applyAlignment="1">
      <alignment horizontal="center" vertical="center"/>
    </xf>
    <xf numFmtId="0" fontId="19" fillId="2" borderId="17" xfId="0" applyFont="1" applyFill="1" applyBorder="1" applyAlignment="1">
      <alignment vertical="center" wrapText="1"/>
    </xf>
    <xf numFmtId="164" fontId="19" fillId="2" borderId="16" xfId="0" applyNumberFormat="1" applyFont="1" applyFill="1" applyBorder="1" applyAlignment="1">
      <alignment horizontal="center" vertical="center" wrapText="1"/>
    </xf>
    <xf numFmtId="3" fontId="19" fillId="2" borderId="18" xfId="0" applyNumberFormat="1" applyFont="1" applyFill="1" applyBorder="1" applyAlignment="1">
      <alignment horizontal="center" vertical="center"/>
    </xf>
    <xf numFmtId="0" fontId="18" fillId="2" borderId="13" xfId="0" applyFont="1" applyFill="1" applyBorder="1" applyAlignment="1">
      <alignment horizontal="center" vertical="center" wrapText="1"/>
    </xf>
    <xf numFmtId="0" fontId="19" fillId="2" borderId="20" xfId="0" applyFont="1" applyFill="1" applyBorder="1" applyAlignment="1">
      <alignment vertical="center" wrapText="1"/>
    </xf>
    <xf numFmtId="3" fontId="19" fillId="2" borderId="20" xfId="0" applyNumberFormat="1" applyFont="1" applyFill="1" applyBorder="1" applyAlignment="1">
      <alignment vertical="center" wrapText="1"/>
    </xf>
    <xf numFmtId="9" fontId="19" fillId="2" borderId="17" xfId="0" applyNumberFormat="1" applyFont="1" applyFill="1" applyBorder="1" applyAlignment="1">
      <alignment vertical="center" wrapText="1"/>
    </xf>
    <xf numFmtId="164" fontId="19" fillId="2" borderId="17" xfId="5" applyNumberFormat="1" applyFont="1" applyFill="1" applyBorder="1" applyAlignment="1">
      <alignment vertical="center" wrapText="1"/>
    </xf>
    <xf numFmtId="0" fontId="26" fillId="2" borderId="0" xfId="0" applyFont="1" applyFill="1"/>
    <xf numFmtId="0" fontId="11" fillId="2" borderId="14" xfId="0" applyFont="1" applyFill="1" applyBorder="1" applyAlignment="1">
      <alignment horizontal="center" vertical="center" wrapText="1"/>
    </xf>
    <xf numFmtId="3" fontId="19" fillId="2" borderId="16" xfId="0" applyNumberFormat="1" applyFont="1" applyFill="1" applyBorder="1" applyAlignment="1">
      <alignment horizontal="right" vertical="center" wrapText="1"/>
    </xf>
    <xf numFmtId="164" fontId="19" fillId="2" borderId="16" xfId="5" applyNumberFormat="1" applyFont="1" applyFill="1" applyBorder="1" applyAlignment="1">
      <alignment horizontal="center" vertical="center" wrapText="1"/>
    </xf>
    <xf numFmtId="0" fontId="7" fillId="0" borderId="0" xfId="0" applyFont="1" applyAlignment="1">
      <alignment horizontal="left" vertical="center"/>
    </xf>
    <xf numFmtId="3" fontId="19" fillId="2" borderId="17" xfId="0" applyNumberFormat="1" applyFont="1" applyFill="1" applyBorder="1" applyAlignment="1">
      <alignment vertical="center" wrapText="1"/>
    </xf>
    <xf numFmtId="3" fontId="19" fillId="2" borderId="17" xfId="5" applyNumberFormat="1" applyFont="1" applyFill="1" applyBorder="1" applyAlignment="1">
      <alignment vertical="center" wrapText="1"/>
    </xf>
    <xf numFmtId="0" fontId="40" fillId="0" borderId="0" xfId="7" applyFont="1"/>
    <xf numFmtId="0" fontId="41" fillId="0" borderId="0" xfId="0" applyFont="1"/>
    <xf numFmtId="0" fontId="41" fillId="0" borderId="0" xfId="0" applyFont="1" applyAlignment="1">
      <alignment vertical="top"/>
    </xf>
    <xf numFmtId="3" fontId="0" fillId="0" borderId="0" xfId="0" applyNumberFormat="1" applyFill="1"/>
    <xf numFmtId="0" fontId="41" fillId="0" borderId="0" xfId="0" applyFont="1" applyAlignment="1">
      <alignment vertical="top" wrapText="1"/>
    </xf>
    <xf numFmtId="164" fontId="0" fillId="0" borderId="0" xfId="0" applyNumberFormat="1"/>
    <xf numFmtId="0" fontId="41" fillId="0" borderId="0" xfId="0" applyFont="1" applyAlignment="1"/>
    <xf numFmtId="3" fontId="42" fillId="0" borderId="0" xfId="0" applyNumberFormat="1" applyFont="1" applyFill="1" applyAlignment="1">
      <alignment horizontal="left" vertical="center"/>
    </xf>
    <xf numFmtId="0" fontId="43" fillId="0" borderId="0" xfId="0" applyFont="1"/>
    <xf numFmtId="3" fontId="43" fillId="0" borderId="0" xfId="0" applyNumberFormat="1" applyFont="1"/>
    <xf numFmtId="3" fontId="2" fillId="0" borderId="0" xfId="10" applyNumberFormat="1"/>
    <xf numFmtId="0" fontId="14" fillId="0" borderId="0" xfId="0" applyFont="1" applyFill="1" applyAlignment="1">
      <alignment horizontal="left" vertical="center" wrapText="1"/>
    </xf>
    <xf numFmtId="3" fontId="9" fillId="0" borderId="0" xfId="0" applyNumberFormat="1" applyFont="1" applyAlignment="1">
      <alignment horizontal="center" vertical="center"/>
    </xf>
    <xf numFmtId="164" fontId="9" fillId="0" borderId="0" xfId="0" applyNumberFormat="1" applyFont="1" applyAlignment="1">
      <alignment horizontal="center" vertical="center"/>
    </xf>
    <xf numFmtId="0" fontId="12" fillId="0" borderId="0" xfId="0" applyFont="1" applyFill="1" applyAlignment="1">
      <alignment vertical="center"/>
    </xf>
    <xf numFmtId="0" fontId="14" fillId="0" borderId="0" xfId="0" applyFont="1" applyFill="1" applyAlignment="1">
      <alignment horizontal="right" vertical="center"/>
    </xf>
    <xf numFmtId="0" fontId="8" fillId="0" borderId="0" xfId="0" applyFont="1"/>
    <xf numFmtId="0" fontId="49" fillId="0" borderId="25" xfId="0" applyFont="1" applyBorder="1" applyAlignment="1">
      <alignment vertical="center"/>
    </xf>
    <xf numFmtId="0" fontId="50" fillId="0" borderId="0" xfId="0" applyFont="1" applyBorder="1"/>
    <xf numFmtId="3" fontId="49" fillId="0" borderId="0" xfId="0" applyNumberFormat="1" applyFont="1" applyBorder="1" applyAlignment="1">
      <alignment horizontal="right" vertical="center"/>
    </xf>
    <xf numFmtId="164" fontId="49" fillId="0" borderId="0" xfId="5" applyNumberFormat="1" applyFont="1" applyBorder="1" applyAlignment="1">
      <alignment horizontal="center" vertical="center"/>
    </xf>
    <xf numFmtId="164" fontId="49" fillId="0" borderId="26" xfId="5" applyNumberFormat="1" applyFont="1" applyBorder="1" applyAlignment="1">
      <alignment horizontal="center" vertical="center"/>
    </xf>
    <xf numFmtId="0" fontId="51" fillId="0" borderId="0" xfId="0" applyFont="1"/>
    <xf numFmtId="0" fontId="52" fillId="0" borderId="0" xfId="0" applyFont="1"/>
    <xf numFmtId="0" fontId="19" fillId="2" borderId="0" xfId="0" applyFont="1" applyFill="1" applyBorder="1" applyAlignment="1">
      <alignment horizontal="center" vertical="center" wrapText="1"/>
    </xf>
    <xf numFmtId="0" fontId="0" fillId="0" borderId="23" xfId="0" applyBorder="1"/>
    <xf numFmtId="0" fontId="0" fillId="0" borderId="18" xfId="0" applyBorder="1"/>
    <xf numFmtId="0" fontId="0" fillId="0" borderId="30" xfId="0" applyBorder="1"/>
    <xf numFmtId="3" fontId="18" fillId="2" borderId="33" xfId="0" applyNumberFormat="1" applyFont="1" applyFill="1" applyBorder="1" applyAlignment="1">
      <alignment horizontal="right" vertical="center"/>
    </xf>
    <xf numFmtId="3" fontId="18" fillId="2" borderId="34" xfId="0" applyNumberFormat="1" applyFont="1" applyFill="1" applyBorder="1" applyAlignment="1">
      <alignment horizontal="right" vertical="center"/>
    </xf>
    <xf numFmtId="3" fontId="8" fillId="0" borderId="35" xfId="0" applyNumberFormat="1" applyFont="1" applyBorder="1" applyAlignment="1">
      <alignment horizontal="right" vertical="center"/>
    </xf>
    <xf numFmtId="3" fontId="8" fillId="0" borderId="36" xfId="0" applyNumberFormat="1" applyFont="1" applyBorder="1" applyAlignment="1">
      <alignment horizontal="right" vertical="center"/>
    </xf>
    <xf numFmtId="3" fontId="19" fillId="2" borderId="37" xfId="0" applyNumberFormat="1" applyFont="1" applyFill="1" applyBorder="1" applyAlignment="1">
      <alignment horizontal="right" vertical="center"/>
    </xf>
    <xf numFmtId="3" fontId="19" fillId="2" borderId="38" xfId="0" applyNumberFormat="1" applyFont="1" applyFill="1" applyBorder="1" applyAlignment="1">
      <alignment horizontal="right" vertical="center"/>
    </xf>
    <xf numFmtId="3" fontId="12" fillId="0" borderId="35"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19" fillId="2" borderId="37" xfId="0" applyNumberFormat="1" applyFont="1" applyFill="1" applyBorder="1" applyAlignment="1">
      <alignment horizontal="center" vertical="center"/>
    </xf>
    <xf numFmtId="3" fontId="19" fillId="2" borderId="39" xfId="0" applyNumberFormat="1" applyFont="1" applyFill="1" applyBorder="1" applyAlignment="1">
      <alignment horizontal="center" vertical="center"/>
    </xf>
    <xf numFmtId="0" fontId="0" fillId="0" borderId="40" xfId="0" applyBorder="1"/>
    <xf numFmtId="0" fontId="36" fillId="0" borderId="0" xfId="7" applyFont="1" applyAlignment="1">
      <alignment vertical="center"/>
    </xf>
    <xf numFmtId="0" fontId="32" fillId="0" borderId="0" xfId="0" applyFont="1" applyAlignment="1">
      <alignment vertical="center"/>
    </xf>
    <xf numFmtId="0" fontId="17" fillId="0" borderId="0" xfId="7" applyFill="1" applyAlignment="1">
      <alignment horizontal="left" vertical="center" wrapText="1"/>
    </xf>
    <xf numFmtId="0" fontId="7" fillId="0" borderId="0" xfId="0" applyFont="1" applyAlignment="1">
      <alignment horizontal="left" vertical="center" wrapText="1"/>
    </xf>
    <xf numFmtId="0" fontId="35" fillId="0" borderId="0" xfId="0" applyFont="1" applyAlignment="1">
      <alignment horizontal="left" vertical="center" wrapText="1"/>
    </xf>
    <xf numFmtId="0" fontId="40" fillId="0" borderId="0" xfId="0" applyFont="1" applyAlignment="1">
      <alignment horizontal="left" vertical="center" wrapText="1"/>
    </xf>
    <xf numFmtId="0" fontId="34" fillId="0" borderId="0" xfId="0" applyFont="1" applyAlignment="1">
      <alignment horizontal="left" vertical="center" wrapText="1"/>
    </xf>
    <xf numFmtId="0" fontId="32" fillId="0" borderId="0" xfId="0" applyFont="1" applyAlignment="1">
      <alignment horizontal="left" vertical="center" wrapText="1"/>
    </xf>
    <xf numFmtId="0" fontId="34" fillId="0" borderId="0" xfId="0" applyFont="1" applyFill="1" applyAlignment="1">
      <alignment horizontal="left" vertical="center" wrapText="1"/>
    </xf>
    <xf numFmtId="0" fontId="27" fillId="0" borderId="0" xfId="0" applyFont="1" applyAlignment="1">
      <alignment horizontal="left" vertical="top" wrapText="1"/>
    </xf>
    <xf numFmtId="0" fontId="9" fillId="0" borderId="1"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8" fillId="0" borderId="6" xfId="3" applyFont="1" applyBorder="1" applyAlignment="1">
      <alignment horizontal="center" vertical="center"/>
    </xf>
    <xf numFmtId="0" fontId="8" fillId="0" borderId="0" xfId="3" applyFont="1" applyBorder="1" applyAlignment="1">
      <alignment horizontal="center" vertical="center"/>
    </xf>
    <xf numFmtId="0" fontId="8" fillId="0" borderId="5" xfId="3" applyFont="1" applyBorder="1" applyAlignment="1">
      <alignment horizontal="center" vertical="center"/>
    </xf>
    <xf numFmtId="0" fontId="8" fillId="0" borderId="8" xfId="3" applyFont="1" applyBorder="1" applyAlignment="1">
      <alignment horizontal="center" vertical="center"/>
    </xf>
    <xf numFmtId="0" fontId="8" fillId="0" borderId="12" xfId="3" applyFont="1" applyBorder="1" applyAlignment="1">
      <alignment horizontal="center" vertical="center"/>
    </xf>
    <xf numFmtId="0" fontId="10" fillId="0" borderId="1" xfId="3" applyFont="1" applyBorder="1"/>
    <xf numFmtId="0" fontId="10" fillId="0" borderId="3" xfId="3" applyFont="1" applyBorder="1"/>
    <xf numFmtId="0" fontId="10" fillId="0" borderId="2" xfId="3" applyFont="1" applyBorder="1"/>
    <xf numFmtId="0" fontId="49" fillId="0" borderId="27" xfId="0" applyFont="1" applyBorder="1" applyAlignment="1">
      <alignment horizontal="left" vertical="center" wrapText="1" indent="2"/>
    </xf>
    <xf numFmtId="0" fontId="49" fillId="0" borderId="28" xfId="0" applyFont="1" applyBorder="1" applyAlignment="1">
      <alignment horizontal="left" vertical="center" wrapText="1" indent="2"/>
    </xf>
    <xf numFmtId="0" fontId="49" fillId="0" borderId="29" xfId="0" applyFont="1" applyBorder="1" applyAlignment="1">
      <alignment horizontal="left" vertical="center" wrapText="1" indent="2"/>
    </xf>
    <xf numFmtId="3" fontId="19" fillId="2" borderId="31" xfId="0" applyNumberFormat="1" applyFont="1" applyFill="1" applyBorder="1" applyAlignment="1">
      <alignment horizontal="center" vertical="center" wrapText="1"/>
    </xf>
    <xf numFmtId="3" fontId="19" fillId="2" borderId="32" xfId="0" applyNumberFormat="1" applyFont="1" applyFill="1" applyBorder="1" applyAlignment="1">
      <alignment horizontal="center" vertical="center" wrapText="1"/>
    </xf>
    <xf numFmtId="0" fontId="11" fillId="2" borderId="22"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28" fillId="0" borderId="0" xfId="0" applyFont="1" applyBorder="1" applyAlignment="1">
      <alignment horizontal="left" vertical="center" wrapText="1"/>
    </xf>
    <xf numFmtId="0" fontId="19" fillId="2" borderId="0" xfId="0" applyFont="1" applyFill="1" applyBorder="1" applyAlignment="1">
      <alignment horizontal="center" vertical="center" wrapText="1"/>
    </xf>
  </cellXfs>
  <cellStyles count="16">
    <cellStyle name="Lien hypertexte" xfId="7" builtinId="8"/>
    <cellStyle name="Lien hypertexte 2" xfId="6"/>
    <cellStyle name="Normal" xfId="0" builtinId="0"/>
    <cellStyle name="Normal 2" xfId="3"/>
    <cellStyle name="Normal 3" xfId="1"/>
    <cellStyle name="Normal 3 2" xfId="8"/>
    <cellStyle name="Normal 3 2 2" xfId="14"/>
    <cellStyle name="Normal 3 3" xfId="9"/>
    <cellStyle name="Normal 3 3 2" xfId="15"/>
    <cellStyle name="Normal 3 4" xfId="12"/>
    <cellStyle name="Normal 4" xfId="10"/>
    <cellStyle name="Pourcentage" xfId="5" builtinId="5"/>
    <cellStyle name="Pourcentage 2" xfId="4"/>
    <cellStyle name="Pourcentage 3" xfId="2"/>
    <cellStyle name="Pourcentage 3 2" xfId="13"/>
    <cellStyle name="Pourcentage 4" xfId="11"/>
  </cellStyles>
  <dxfs count="0"/>
  <tableStyles count="0" defaultTableStyle="TableStyleMedium2" defaultPivotStyle="PivotStyleLight16"/>
  <colors>
    <mruColors>
      <color rgb="FF0000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legifrance.gouv.fr/loda/id/JORFTEXT00003780097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egifrance.gouv.fr/loda/id/JORFTEXT00003780097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legifrance.gouv.fr/loda/id/JORFTEXT00003780097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loda/id/JORFTEXT00003780097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gifrance.gouv.fr/loda/id/JORFTEXT00003780097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egifrance.gouv.fr/loda/id/JORFTEXT00003780097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egifrance.gouv.fr/loda/id/JORFTEXT00003780097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14"/>
  <sheetViews>
    <sheetView tabSelected="1" workbookViewId="0"/>
  </sheetViews>
  <sheetFormatPr baseColWidth="10" defaultRowHeight="18" customHeight="1" x14ac:dyDescent="0.25"/>
  <cols>
    <col min="1" max="1" width="18.25" customWidth="1"/>
    <col min="2" max="2" width="122.875" customWidth="1"/>
  </cols>
  <sheetData>
    <row r="1" spans="1:6" ht="18" customHeight="1" x14ac:dyDescent="0.3">
      <c r="A1" s="25" t="s">
        <v>48</v>
      </c>
      <c r="B1" s="70"/>
    </row>
    <row r="2" spans="1:6" ht="15" x14ac:dyDescent="0.25">
      <c r="A2" t="s">
        <v>112</v>
      </c>
      <c r="B2" s="71"/>
      <c r="C2" s="72"/>
      <c r="D2" s="72"/>
      <c r="E2" s="72"/>
      <c r="F2" s="72"/>
    </row>
    <row r="3" spans="1:6" ht="18" customHeight="1" x14ac:dyDescent="0.25">
      <c r="A3" s="26" t="s">
        <v>49</v>
      </c>
      <c r="B3" s="113" t="str">
        <f>'Tableau 1'!A1</f>
        <v>Effectifs dans les universités  françaises par cursus pour l'année universitaire 2020-2021</v>
      </c>
      <c r="C3" s="72"/>
      <c r="D3" s="72"/>
      <c r="E3" s="72"/>
      <c r="F3" s="72"/>
    </row>
    <row r="4" spans="1:6" ht="18" customHeight="1" x14ac:dyDescent="0.25">
      <c r="A4" s="26" t="s">
        <v>50</v>
      </c>
      <c r="B4" s="113" t="str">
        <f>'Tableau 2'!A1</f>
        <v xml:space="preserve">Effectifs en cursus licence dans les universités françaises par types de diplôme pour l'année universitaire 2020-2021 </v>
      </c>
      <c r="C4" s="72"/>
      <c r="D4" s="72"/>
      <c r="E4" s="72"/>
      <c r="F4" s="72"/>
    </row>
    <row r="5" spans="1:6" ht="18" customHeight="1" x14ac:dyDescent="0.25">
      <c r="A5" s="26" t="s">
        <v>51</v>
      </c>
      <c r="B5" s="113" t="str">
        <f>'Tableau 3'!A1</f>
        <v xml:space="preserve">Effectifs dans les universités françaises par groupes disciplinaires pour l'année universitaire 2020-2021 </v>
      </c>
      <c r="C5" s="72"/>
      <c r="D5" s="72"/>
      <c r="E5" s="72"/>
      <c r="F5" s="72"/>
    </row>
    <row r="6" spans="1:6" ht="18" customHeight="1" x14ac:dyDescent="0.25">
      <c r="A6" s="26" t="s">
        <v>53</v>
      </c>
      <c r="B6" s="113" t="str">
        <f>'Tableau 4'!A1</f>
        <v>Effectifs des nouveaux entrants en 1ère année de cursus licence dans les universités françaises par disciplines  pour l'année universitaire 2020-2021</v>
      </c>
      <c r="C6" s="72"/>
      <c r="D6" s="72"/>
      <c r="E6" s="72"/>
      <c r="F6" s="72"/>
    </row>
    <row r="7" spans="1:6" ht="18" customHeight="1" x14ac:dyDescent="0.25">
      <c r="A7" s="26"/>
      <c r="B7" s="147"/>
      <c r="C7" s="72"/>
      <c r="D7" s="72"/>
      <c r="E7" s="72"/>
      <c r="F7" s="72"/>
    </row>
    <row r="8" spans="1:6" ht="18" customHeight="1" x14ac:dyDescent="0.25">
      <c r="A8" s="26" t="s">
        <v>55</v>
      </c>
      <c r="B8" s="145" t="s">
        <v>114</v>
      </c>
      <c r="C8" s="120"/>
      <c r="D8" s="120"/>
      <c r="E8" s="120"/>
      <c r="F8" s="120"/>
    </row>
    <row r="9" spans="1:6" ht="18" customHeight="1" x14ac:dyDescent="0.25">
      <c r="A9" s="26" t="s">
        <v>56</v>
      </c>
      <c r="B9" s="211" t="s">
        <v>154</v>
      </c>
      <c r="C9" s="211"/>
      <c r="D9" s="146"/>
      <c r="E9" s="146"/>
      <c r="F9" s="146"/>
    </row>
    <row r="10" spans="1:6" ht="18" customHeight="1" x14ac:dyDescent="0.25">
      <c r="A10" s="26"/>
      <c r="B10" s="72"/>
      <c r="C10" s="72"/>
      <c r="D10" s="72"/>
      <c r="E10" s="72"/>
      <c r="F10" s="72"/>
    </row>
    <row r="11" spans="1:6" ht="18" customHeight="1" x14ac:dyDescent="0.25">
      <c r="A11" s="26" t="s">
        <v>52</v>
      </c>
      <c r="B11" s="113" t="s">
        <v>117</v>
      </c>
      <c r="C11" s="72"/>
      <c r="D11" s="72"/>
      <c r="E11" s="72"/>
      <c r="F11" s="72"/>
    </row>
    <row r="12" spans="1:6" ht="18" customHeight="1" x14ac:dyDescent="0.25">
      <c r="A12" s="26" t="s">
        <v>123</v>
      </c>
      <c r="B12" s="113" t="s">
        <v>118</v>
      </c>
      <c r="C12" s="72"/>
      <c r="D12" s="72"/>
      <c r="E12" s="72"/>
      <c r="F12" s="72"/>
    </row>
    <row r="13" spans="1:6" ht="18" customHeight="1" x14ac:dyDescent="0.25">
      <c r="A13" s="26" t="s">
        <v>124</v>
      </c>
      <c r="B13" s="113" t="s">
        <v>119</v>
      </c>
      <c r="C13" s="72"/>
      <c r="D13" s="72"/>
      <c r="E13" s="72"/>
      <c r="F13" s="72"/>
    </row>
    <row r="14" spans="1:6" ht="18" customHeight="1" x14ac:dyDescent="0.25">
      <c r="A14" s="26" t="s">
        <v>125</v>
      </c>
      <c r="B14" s="108" t="s">
        <v>111</v>
      </c>
    </row>
  </sheetData>
  <mergeCells count="1">
    <mergeCell ref="B9:C9"/>
  </mergeCells>
  <hyperlinks>
    <hyperlink ref="B3" location="'Tableau 1'!A1" display="'Tableau 1'!A1"/>
    <hyperlink ref="B4" location="'Tableau 2'!A1" display="'Tableau 2'!A1"/>
    <hyperlink ref="B5" location="'Tableau 3'!A1" display="'Tableau 3'!A1"/>
    <hyperlink ref="B6" location="'Tableau 4'!A1" display="'Tableau 4'!A1"/>
    <hyperlink ref="B11" location="'A1-LAS selon disci. licence'!A1" display="Effectifs en licence avec parcours accès santé par discipline de licence pour l'année universitaire 2020-2021 "/>
    <hyperlink ref="B12" location="'A2-année'!A1" display="Évolution des effectifs entre 2019-2020 et 2020-2021 pour les cursus licence et master par année dans le cursus "/>
    <hyperlink ref="B13" location="'A3-Paramédical'!A1" display="Inscriptions universitaires dans les formations paramédicales "/>
    <hyperlink ref="B14" location="'A4-Mobilite'!A1" display="Effectifs d'étudiants en mobilité internationale l'année universitaire 2020-2021 "/>
    <hyperlink ref="B8" location="'Tableau 1 bis'!A1" display="Effectifs dans les universités  françaises par cursus, y compris inscriptions simultanées en licence et CPGE  pour l'année universitaire 2020-2021"/>
    <hyperlink ref="B9" location="'Tableau 2 bis'!A1" display="Effectifs en cursus licence par types de diplôme pour l'année universitaire 2020-2021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heetViews>
  <sheetFormatPr baseColWidth="10" defaultRowHeight="15" x14ac:dyDescent="0.25"/>
  <cols>
    <col min="1" max="1" width="16.25" bestFit="1" customWidth="1"/>
    <col min="2" max="2" width="32.25" bestFit="1" customWidth="1"/>
    <col min="3" max="3" width="9.875" customWidth="1"/>
    <col min="4" max="4" width="10" customWidth="1"/>
    <col min="5" max="5" width="7.875" customWidth="1"/>
    <col min="6" max="6" width="9.125" customWidth="1"/>
    <col min="7" max="7" width="10.25" customWidth="1"/>
    <col min="8" max="8" width="7.875" customWidth="1"/>
    <col min="9" max="9" width="9.375" customWidth="1"/>
    <col min="10" max="10" width="9.875" customWidth="1"/>
    <col min="11" max="11" width="7.375" customWidth="1"/>
    <col min="12" max="12" width="9.375" customWidth="1"/>
    <col min="13" max="13" width="10.125" customWidth="1"/>
    <col min="14" max="14" width="7.5" customWidth="1"/>
    <col min="15" max="15" width="8.375" style="104" customWidth="1"/>
  </cols>
  <sheetData>
    <row r="1" spans="1:15" s="118" customFormat="1" x14ac:dyDescent="0.25">
      <c r="A1" s="193" t="s">
        <v>159</v>
      </c>
      <c r="B1" s="192"/>
      <c r="O1" s="104"/>
    </row>
    <row r="2" spans="1:15" ht="15" customHeight="1" thickBot="1" x14ac:dyDescent="0.3">
      <c r="A2" s="112" t="s">
        <v>115</v>
      </c>
      <c r="B2" s="94"/>
    </row>
    <row r="3" spans="1:15" s="118" customFormat="1" ht="132.75" customHeight="1" thickBot="1" x14ac:dyDescent="0.3">
      <c r="A3" s="230" t="s">
        <v>160</v>
      </c>
      <c r="B3" s="231"/>
      <c r="C3" s="231"/>
      <c r="D3" s="231"/>
      <c r="E3" s="231"/>
      <c r="F3" s="231"/>
      <c r="G3" s="231"/>
      <c r="H3" s="231"/>
      <c r="I3" s="231"/>
      <c r="J3" s="231"/>
      <c r="K3" s="231"/>
      <c r="L3" s="231"/>
      <c r="M3" s="231"/>
      <c r="N3" s="232"/>
      <c r="O3" s="104"/>
    </row>
    <row r="4" spans="1:15" s="118" customFormat="1" x14ac:dyDescent="0.25">
      <c r="A4" s="187"/>
      <c r="B4" s="188"/>
      <c r="C4" s="189"/>
      <c r="D4" s="189"/>
      <c r="E4" s="190"/>
      <c r="F4" s="189"/>
      <c r="G4" s="189"/>
      <c r="H4" s="190"/>
      <c r="I4" s="189"/>
      <c r="J4" s="189"/>
      <c r="K4" s="190"/>
      <c r="L4" s="189"/>
      <c r="M4" s="189"/>
      <c r="N4" s="191"/>
      <c r="O4" s="104"/>
    </row>
    <row r="5" spans="1:15" s="102" customFormat="1" ht="24.75" customHeight="1" x14ac:dyDescent="0.25">
      <c r="A5" s="130" t="s">
        <v>119</v>
      </c>
      <c r="B5" s="76"/>
      <c r="C5" s="76"/>
      <c r="D5"/>
      <c r="E5" s="76"/>
      <c r="F5"/>
      <c r="G5"/>
      <c r="H5"/>
      <c r="I5"/>
      <c r="J5"/>
      <c r="K5"/>
      <c r="L5"/>
      <c r="M5"/>
      <c r="N5"/>
      <c r="O5" s="104"/>
    </row>
    <row r="6" spans="1:15" x14ac:dyDescent="0.25">
      <c r="A6" s="163"/>
      <c r="B6" s="163"/>
      <c r="C6" s="235" t="s">
        <v>92</v>
      </c>
      <c r="D6" s="236"/>
      <c r="E6" s="236"/>
      <c r="F6" s="235" t="s">
        <v>93</v>
      </c>
      <c r="G6" s="236"/>
      <c r="H6" s="236"/>
      <c r="I6" s="235" t="s">
        <v>94</v>
      </c>
      <c r="J6" s="236"/>
      <c r="K6" s="236"/>
      <c r="L6" s="235" t="s">
        <v>95</v>
      </c>
      <c r="M6" s="236"/>
      <c r="N6" s="236"/>
    </row>
    <row r="7" spans="1:15" ht="45.75" customHeight="1" x14ac:dyDescent="0.25">
      <c r="A7" s="148" t="s">
        <v>21</v>
      </c>
      <c r="B7" s="148" t="s">
        <v>96</v>
      </c>
      <c r="C7" s="164" t="s">
        <v>120</v>
      </c>
      <c r="D7" s="164" t="s">
        <v>121</v>
      </c>
      <c r="E7" s="158" t="s">
        <v>60</v>
      </c>
      <c r="F7" s="164" t="s">
        <v>120</v>
      </c>
      <c r="G7" s="164" t="s">
        <v>121</v>
      </c>
      <c r="H7" s="158" t="s">
        <v>60</v>
      </c>
      <c r="I7" s="164" t="s">
        <v>120</v>
      </c>
      <c r="J7" s="164" t="s">
        <v>121</v>
      </c>
      <c r="K7" s="158" t="s">
        <v>60</v>
      </c>
      <c r="L7" s="164" t="s">
        <v>120</v>
      </c>
      <c r="M7" s="164" t="s">
        <v>121</v>
      </c>
      <c r="N7" s="158" t="s">
        <v>60</v>
      </c>
      <c r="O7"/>
    </row>
    <row r="8" spans="1:15" ht="33" customHeight="1" x14ac:dyDescent="0.25">
      <c r="A8" s="131" t="s">
        <v>22</v>
      </c>
      <c r="B8" s="86" t="s">
        <v>80</v>
      </c>
      <c r="C8" s="98">
        <v>1156</v>
      </c>
      <c r="D8" s="98">
        <v>1285</v>
      </c>
      <c r="E8" s="100">
        <v>0.11159169550173011</v>
      </c>
      <c r="F8" s="98">
        <v>191</v>
      </c>
      <c r="G8" s="98">
        <v>278</v>
      </c>
      <c r="H8" s="100">
        <v>0.45549738219895286</v>
      </c>
      <c r="I8" s="98">
        <v>22</v>
      </c>
      <c r="J8" s="98">
        <v>140</v>
      </c>
      <c r="K8" s="100">
        <v>5.3636363636363633</v>
      </c>
      <c r="L8" s="98">
        <v>5</v>
      </c>
      <c r="M8" s="98">
        <v>5</v>
      </c>
      <c r="N8" s="100">
        <v>0</v>
      </c>
      <c r="O8"/>
    </row>
    <row r="9" spans="1:15" x14ac:dyDescent="0.25">
      <c r="A9" s="132"/>
      <c r="B9" s="86" t="s">
        <v>81</v>
      </c>
      <c r="C9" s="98">
        <v>843</v>
      </c>
      <c r="D9" s="98">
        <v>1109</v>
      </c>
      <c r="E9" s="100">
        <v>0.31553973902728349</v>
      </c>
      <c r="F9" s="98">
        <v>190</v>
      </c>
      <c r="G9" s="98">
        <v>217</v>
      </c>
      <c r="H9" s="100">
        <v>0.14210526315789473</v>
      </c>
      <c r="I9" s="98">
        <v>154</v>
      </c>
      <c r="J9" s="98">
        <v>189</v>
      </c>
      <c r="K9" s="100">
        <v>0.22727272727272727</v>
      </c>
      <c r="L9" s="98">
        <v>11</v>
      </c>
      <c r="M9" s="98">
        <v>13</v>
      </c>
      <c r="N9" s="100">
        <v>0.18181818181818182</v>
      </c>
      <c r="O9"/>
    </row>
    <row r="10" spans="1:15" x14ac:dyDescent="0.25">
      <c r="A10" s="132"/>
      <c r="B10" s="86" t="s">
        <v>82</v>
      </c>
      <c r="C10" s="98">
        <v>583</v>
      </c>
      <c r="D10" s="98">
        <v>670</v>
      </c>
      <c r="E10" s="100">
        <v>0.14922813036020582</v>
      </c>
      <c r="F10" s="98">
        <v>105</v>
      </c>
      <c r="G10" s="98">
        <v>138</v>
      </c>
      <c r="H10" s="100">
        <v>0.31428571428571428</v>
      </c>
      <c r="I10" s="98">
        <v>10</v>
      </c>
      <c r="J10" s="98">
        <v>93</v>
      </c>
      <c r="K10" s="100">
        <v>8.3000000000000007</v>
      </c>
      <c r="L10" s="98">
        <v>4</v>
      </c>
      <c r="M10" s="98">
        <v>6</v>
      </c>
      <c r="N10" s="100">
        <v>0.5</v>
      </c>
      <c r="O10"/>
    </row>
    <row r="11" spans="1:15" x14ac:dyDescent="0.25">
      <c r="A11" s="132"/>
      <c r="B11" s="86" t="s">
        <v>83</v>
      </c>
      <c r="C11" s="98">
        <v>1483</v>
      </c>
      <c r="D11" s="98">
        <v>1928</v>
      </c>
      <c r="E11" s="100">
        <v>0.30006743088334459</v>
      </c>
      <c r="F11" s="98">
        <v>182</v>
      </c>
      <c r="G11" s="98">
        <v>279</v>
      </c>
      <c r="H11" s="100">
        <v>0.53296703296703296</v>
      </c>
      <c r="I11" s="98">
        <v>26</v>
      </c>
      <c r="J11" s="98">
        <v>194</v>
      </c>
      <c r="K11" s="100">
        <v>6.4615384615384617</v>
      </c>
      <c r="L11" s="98">
        <v>12</v>
      </c>
      <c r="M11" s="98">
        <v>10</v>
      </c>
      <c r="N11" s="100">
        <v>-0.16666666666666666</v>
      </c>
      <c r="O11"/>
    </row>
    <row r="12" spans="1:15" x14ac:dyDescent="0.25">
      <c r="A12" s="132"/>
      <c r="B12" s="86" t="s">
        <v>84</v>
      </c>
      <c r="C12" s="98">
        <v>74242</v>
      </c>
      <c r="D12" s="98">
        <v>80655</v>
      </c>
      <c r="E12" s="100">
        <v>8.6379677271625224E-2</v>
      </c>
      <c r="F12" s="98">
        <v>19082</v>
      </c>
      <c r="G12" s="98">
        <v>20287</v>
      </c>
      <c r="H12" s="100">
        <v>6.3148516926946854E-2</v>
      </c>
      <c r="I12" s="98">
        <v>9185</v>
      </c>
      <c r="J12" s="98">
        <v>12652</v>
      </c>
      <c r="K12" s="100">
        <v>0.37746325530756669</v>
      </c>
      <c r="L12" s="98">
        <v>652</v>
      </c>
      <c r="M12" s="98">
        <v>910</v>
      </c>
      <c r="N12" s="100">
        <v>0.39570552147239263</v>
      </c>
      <c r="O12"/>
    </row>
    <row r="13" spans="1:15" x14ac:dyDescent="0.25">
      <c r="A13" s="132"/>
      <c r="B13" s="86" t="s">
        <v>85</v>
      </c>
      <c r="C13" s="98">
        <v>585</v>
      </c>
      <c r="D13" s="98">
        <v>567</v>
      </c>
      <c r="E13" s="100">
        <v>-3.0769230769230771E-2</v>
      </c>
      <c r="F13" s="98">
        <v>72</v>
      </c>
      <c r="G13" s="98">
        <v>132</v>
      </c>
      <c r="H13" s="100">
        <v>0.83333333333333337</v>
      </c>
      <c r="I13" s="98">
        <v>21</v>
      </c>
      <c r="J13" s="98">
        <v>91</v>
      </c>
      <c r="K13" s="100">
        <v>3.3333333333333335</v>
      </c>
      <c r="L13" s="98">
        <v>3</v>
      </c>
      <c r="M13" s="98">
        <v>3</v>
      </c>
      <c r="N13" s="100">
        <v>0</v>
      </c>
      <c r="O13"/>
    </row>
    <row r="14" spans="1:15" x14ac:dyDescent="0.25">
      <c r="A14" s="88"/>
      <c r="B14" s="86" t="s">
        <v>86</v>
      </c>
      <c r="C14" s="98">
        <v>1489</v>
      </c>
      <c r="D14" s="98">
        <v>1477</v>
      </c>
      <c r="E14" s="100">
        <v>-8.0591000671591667E-3</v>
      </c>
      <c r="F14" s="98">
        <v>252</v>
      </c>
      <c r="G14" s="98">
        <v>227</v>
      </c>
      <c r="H14" s="100">
        <v>-9.9206349206349201E-2</v>
      </c>
      <c r="I14" s="98">
        <v>8</v>
      </c>
      <c r="J14" s="98">
        <v>80</v>
      </c>
      <c r="K14" s="100">
        <v>9</v>
      </c>
      <c r="L14" s="98">
        <v>10</v>
      </c>
      <c r="M14" s="98">
        <v>6</v>
      </c>
      <c r="N14" s="100">
        <v>-0.4</v>
      </c>
      <c r="O14"/>
    </row>
    <row r="15" spans="1:15" x14ac:dyDescent="0.25">
      <c r="A15" s="133" t="s">
        <v>87</v>
      </c>
      <c r="B15" s="88"/>
      <c r="C15" s="99">
        <v>80381</v>
      </c>
      <c r="D15" s="99">
        <v>87691</v>
      </c>
      <c r="E15" s="101">
        <v>9.0941889252435279E-2</v>
      </c>
      <c r="F15" s="99">
        <v>20074</v>
      </c>
      <c r="G15" s="99">
        <v>21558</v>
      </c>
      <c r="H15" s="101">
        <v>7.3926472053402414E-2</v>
      </c>
      <c r="I15" s="99">
        <v>9426</v>
      </c>
      <c r="J15" s="99">
        <v>13439</v>
      </c>
      <c r="K15" s="101">
        <v>0.4257373223000212</v>
      </c>
      <c r="L15" s="99">
        <v>697</v>
      </c>
      <c r="M15" s="99">
        <v>953</v>
      </c>
      <c r="N15" s="101">
        <v>0.36728837876614062</v>
      </c>
      <c r="O15"/>
    </row>
    <row r="16" spans="1:15" x14ac:dyDescent="0.25">
      <c r="A16" s="131" t="s">
        <v>23</v>
      </c>
      <c r="B16" s="86" t="s">
        <v>88</v>
      </c>
      <c r="C16" s="98">
        <v>4110</v>
      </c>
      <c r="D16" s="98">
        <v>4294</v>
      </c>
      <c r="E16" s="100">
        <v>4.4768856447688563E-2</v>
      </c>
      <c r="F16" s="98"/>
      <c r="G16" s="98">
        <v>554</v>
      </c>
      <c r="H16" s="100" t="s">
        <v>65</v>
      </c>
      <c r="I16" s="98"/>
      <c r="J16" s="98">
        <v>335</v>
      </c>
      <c r="K16" s="100" t="s">
        <v>65</v>
      </c>
      <c r="L16" s="98">
        <v>6</v>
      </c>
      <c r="M16" s="98">
        <v>1</v>
      </c>
      <c r="N16" s="100">
        <v>-0.83333333333333337</v>
      </c>
      <c r="O16"/>
    </row>
    <row r="17" spans="1:15" x14ac:dyDescent="0.25">
      <c r="A17" s="132"/>
      <c r="B17" s="86" t="s">
        <v>89</v>
      </c>
      <c r="C17" s="98">
        <v>1407</v>
      </c>
      <c r="D17" s="98">
        <v>1940</v>
      </c>
      <c r="E17" s="100">
        <v>0.37882018479033402</v>
      </c>
      <c r="F17" s="98"/>
      <c r="G17" s="98"/>
      <c r="H17" s="100"/>
      <c r="I17" s="98"/>
      <c r="J17" s="98"/>
      <c r="K17" s="100"/>
      <c r="L17" s="98">
        <v>20</v>
      </c>
      <c r="M17" s="98">
        <v>18</v>
      </c>
      <c r="N17" s="100">
        <v>-0.1</v>
      </c>
      <c r="O17"/>
    </row>
    <row r="18" spans="1:15" x14ac:dyDescent="0.25">
      <c r="A18" s="88"/>
      <c r="B18" s="86" t="s">
        <v>90</v>
      </c>
      <c r="C18" s="98">
        <v>6365</v>
      </c>
      <c r="D18" s="98">
        <v>7224</v>
      </c>
      <c r="E18" s="100">
        <v>0.1349567949725059</v>
      </c>
      <c r="F18" s="98"/>
      <c r="G18" s="98"/>
      <c r="H18" s="100"/>
      <c r="I18" s="98"/>
      <c r="J18" s="98"/>
      <c r="K18" s="100"/>
      <c r="L18" s="98">
        <v>31</v>
      </c>
      <c r="M18" s="98">
        <v>41</v>
      </c>
      <c r="N18" s="100">
        <v>0.32258064516129031</v>
      </c>
      <c r="O18"/>
    </row>
    <row r="19" spans="1:15" x14ac:dyDescent="0.25">
      <c r="A19" s="134" t="s">
        <v>91</v>
      </c>
      <c r="B19" s="87"/>
      <c r="C19" s="99">
        <v>11882</v>
      </c>
      <c r="D19" s="99">
        <v>13458</v>
      </c>
      <c r="E19" s="101">
        <v>0.13263760309712169</v>
      </c>
      <c r="F19" s="99"/>
      <c r="G19" s="99">
        <v>554</v>
      </c>
      <c r="H19" s="101"/>
      <c r="I19" s="99"/>
      <c r="J19" s="99">
        <v>335</v>
      </c>
      <c r="K19" s="101"/>
      <c r="L19" s="99">
        <v>57</v>
      </c>
      <c r="M19" s="99">
        <v>60</v>
      </c>
      <c r="N19" s="101">
        <v>5.2631578947368418E-2</v>
      </c>
      <c r="O19"/>
    </row>
    <row r="20" spans="1:15" ht="22.5" x14ac:dyDescent="0.25">
      <c r="A20" s="149" t="s">
        <v>97</v>
      </c>
      <c r="B20" s="149"/>
      <c r="C20" s="165">
        <v>92263</v>
      </c>
      <c r="D20" s="165">
        <v>101149</v>
      </c>
      <c r="E20" s="166">
        <v>9.6311630881285026E-2</v>
      </c>
      <c r="F20" s="165">
        <v>20074</v>
      </c>
      <c r="G20" s="165">
        <v>22112</v>
      </c>
      <c r="H20" s="166">
        <v>0.1015243598684866</v>
      </c>
      <c r="I20" s="165">
        <v>9426</v>
      </c>
      <c r="J20" s="165">
        <v>13774</v>
      </c>
      <c r="K20" s="166">
        <v>0.46127731805643962</v>
      </c>
      <c r="L20" s="165">
        <v>754</v>
      </c>
      <c r="M20" s="165">
        <v>1013</v>
      </c>
      <c r="N20" s="166">
        <v>0.34350132625994695</v>
      </c>
      <c r="O20"/>
    </row>
    <row r="21" spans="1:15" ht="34.5" customHeight="1" x14ac:dyDescent="0.25">
      <c r="A21" s="237" t="s">
        <v>156</v>
      </c>
      <c r="B21" s="237"/>
      <c r="C21" s="98">
        <f>C20-C12</f>
        <v>18021</v>
      </c>
      <c r="D21" s="98">
        <f>D20-D12</f>
        <v>20494</v>
      </c>
      <c r="E21" s="100">
        <f>(D21-C21)/C21</f>
        <v>0.13722878863548083</v>
      </c>
      <c r="F21" s="98">
        <f>F20-F12</f>
        <v>992</v>
      </c>
      <c r="G21" s="98">
        <f>G20-G12</f>
        <v>1825</v>
      </c>
      <c r="H21" s="100">
        <f>(G21-F21)/F21</f>
        <v>0.83971774193548387</v>
      </c>
      <c r="I21" s="98">
        <f>I20-I12</f>
        <v>241</v>
      </c>
      <c r="J21" s="98">
        <f>J20-J12</f>
        <v>1122</v>
      </c>
      <c r="K21" s="100">
        <f>(J21-I21)/I21</f>
        <v>3.6556016597510372</v>
      </c>
      <c r="L21" s="98">
        <f>L20-L12</f>
        <v>102</v>
      </c>
      <c r="M21" s="98">
        <f>M20-M12</f>
        <v>103</v>
      </c>
      <c r="N21" s="100">
        <f>(M21-L21)/L21</f>
        <v>9.8039215686274508E-3</v>
      </c>
      <c r="O21"/>
    </row>
    <row r="22" spans="1:15" ht="17.25" customHeight="1" x14ac:dyDescent="0.25">
      <c r="A22" s="107" t="s">
        <v>116</v>
      </c>
      <c r="B22" s="102"/>
      <c r="C22" s="98"/>
      <c r="D22" s="98"/>
      <c r="E22" s="100"/>
      <c r="F22" s="98"/>
      <c r="G22" s="98"/>
      <c r="H22" s="100"/>
      <c r="I22" s="98"/>
      <c r="J22" s="98"/>
      <c r="K22" s="100"/>
      <c r="L22" s="98"/>
      <c r="M22" s="98"/>
      <c r="N22" s="100"/>
    </row>
    <row r="23" spans="1:15" s="102" customFormat="1" x14ac:dyDescent="0.25">
      <c r="A23" s="27" t="s">
        <v>101</v>
      </c>
      <c r="C23" s="98"/>
      <c r="D23" s="98"/>
      <c r="E23" s="100"/>
      <c r="F23" s="98"/>
      <c r="G23" s="98"/>
      <c r="H23" s="100"/>
      <c r="I23" s="98"/>
      <c r="J23" s="98"/>
      <c r="K23" s="100"/>
      <c r="L23" s="98"/>
      <c r="M23" s="98"/>
      <c r="N23" s="100"/>
      <c r="O23" s="104"/>
    </row>
    <row r="24" spans="1:15" s="102" customFormat="1" x14ac:dyDescent="0.25">
      <c r="A24" s="106"/>
      <c r="I24" s="98"/>
      <c r="J24" s="98"/>
      <c r="K24" s="100"/>
      <c r="L24" s="98"/>
      <c r="M24" s="98"/>
      <c r="N24" s="100"/>
      <c r="O24" s="104"/>
    </row>
    <row r="25" spans="1:15" s="102" customFormat="1" ht="15" customHeight="1" thickBot="1" x14ac:dyDescent="0.3">
      <c r="A25"/>
      <c r="B25" s="167" t="s">
        <v>122</v>
      </c>
      <c r="C25" s="122"/>
      <c r="D25" s="122"/>
      <c r="E25" s="122"/>
      <c r="F25" s="122"/>
      <c r="G25" s="122"/>
      <c r="H25" s="122"/>
      <c r="I25"/>
      <c r="J25"/>
      <c r="K25"/>
      <c r="L25"/>
      <c r="M25"/>
      <c r="N25"/>
      <c r="O25" s="104"/>
    </row>
    <row r="26" spans="1:15" ht="25.5" customHeight="1" thickTop="1" x14ac:dyDescent="0.25">
      <c r="B26" s="238" t="s">
        <v>21</v>
      </c>
      <c r="C26" s="233" t="s">
        <v>157</v>
      </c>
      <c r="D26" s="234"/>
      <c r="E26" s="233" t="s">
        <v>158</v>
      </c>
      <c r="F26" s="234"/>
      <c r="G26" s="233" t="s">
        <v>98</v>
      </c>
      <c r="H26" s="234"/>
      <c r="J26" s="196"/>
    </row>
    <row r="27" spans="1:15" ht="25.5" customHeight="1" x14ac:dyDescent="0.25">
      <c r="B27" s="238"/>
      <c r="C27" s="198" t="s">
        <v>57</v>
      </c>
      <c r="D27" s="199" t="s">
        <v>73</v>
      </c>
      <c r="E27" s="198" t="s">
        <v>57</v>
      </c>
      <c r="F27" s="199" t="s">
        <v>73</v>
      </c>
      <c r="G27" s="198" t="s">
        <v>57</v>
      </c>
      <c r="H27" s="199" t="s">
        <v>73</v>
      </c>
    </row>
    <row r="28" spans="1:15" ht="15.75" thickBot="1" x14ac:dyDescent="0.3">
      <c r="B28" s="103" t="s">
        <v>22</v>
      </c>
      <c r="C28" s="200">
        <f>E28+C15</f>
        <v>1071707</v>
      </c>
      <c r="D28" s="201">
        <f>F28+D15</f>
        <v>1094749</v>
      </c>
      <c r="E28" s="204">
        <v>991326.00000000012</v>
      </c>
      <c r="F28" s="205">
        <v>1007058</v>
      </c>
      <c r="G28" s="204">
        <v>80381</v>
      </c>
      <c r="H28" s="205">
        <v>87691</v>
      </c>
    </row>
    <row r="29" spans="1:15" ht="15.75" thickTop="1" x14ac:dyDescent="0.25">
      <c r="B29" s="103" t="s">
        <v>23</v>
      </c>
      <c r="C29" s="200">
        <f>E29+C19</f>
        <v>582701</v>
      </c>
      <c r="D29" s="201">
        <f>F29+D19</f>
        <v>581954</v>
      </c>
      <c r="E29" s="204">
        <v>570819</v>
      </c>
      <c r="F29" s="205">
        <v>568496</v>
      </c>
      <c r="G29" s="204">
        <v>11882</v>
      </c>
      <c r="H29" s="205">
        <v>13458</v>
      </c>
      <c r="J29" s="208"/>
    </row>
    <row r="30" spans="1:15" x14ac:dyDescent="0.25">
      <c r="B30" s="103" t="s">
        <v>24</v>
      </c>
      <c r="C30" s="200">
        <f>E30</f>
        <v>55184</v>
      </c>
      <c r="D30" s="201">
        <f>F30</f>
        <v>53930</v>
      </c>
      <c r="E30" s="204">
        <v>55184</v>
      </c>
      <c r="F30" s="205">
        <v>53930</v>
      </c>
      <c r="G30" s="204" t="s">
        <v>65</v>
      </c>
      <c r="H30" s="205" t="s">
        <v>65</v>
      </c>
      <c r="I30" s="195"/>
    </row>
    <row r="31" spans="1:15" ht="15.75" thickBot="1" x14ac:dyDescent="0.3">
      <c r="B31" s="194" t="s">
        <v>61</v>
      </c>
      <c r="C31" s="202">
        <f>E31+C20</f>
        <v>1709591.9999999998</v>
      </c>
      <c r="D31" s="203">
        <f>F31+D20</f>
        <v>1730633</v>
      </c>
      <c r="E31" s="206">
        <v>1617328.9999999998</v>
      </c>
      <c r="F31" s="207">
        <v>1629484</v>
      </c>
      <c r="G31" s="206">
        <f>G28+G29</f>
        <v>92263</v>
      </c>
      <c r="H31" s="207">
        <f>H28+H29</f>
        <v>101149</v>
      </c>
    </row>
    <row r="32" spans="1:15" ht="15" customHeight="1" thickTop="1" x14ac:dyDescent="0.25">
      <c r="B32" s="107" t="s">
        <v>116</v>
      </c>
      <c r="H32" s="195"/>
    </row>
    <row r="33" spans="2:7" ht="15" customHeight="1" x14ac:dyDescent="0.25">
      <c r="B33" s="27" t="s">
        <v>101</v>
      </c>
      <c r="C33" s="104"/>
      <c r="F33" s="104"/>
    </row>
    <row r="34" spans="2:7" ht="15.75" thickBot="1" x14ac:dyDescent="0.3">
      <c r="G34" s="197"/>
    </row>
    <row r="35" spans="2:7" ht="15.75" thickTop="1" x14ac:dyDescent="0.25"/>
  </sheetData>
  <mergeCells count="10">
    <mergeCell ref="A3:N3"/>
    <mergeCell ref="E26:F26"/>
    <mergeCell ref="C26:D26"/>
    <mergeCell ref="I6:K6"/>
    <mergeCell ref="L6:N6"/>
    <mergeCell ref="A21:B21"/>
    <mergeCell ref="G26:H26"/>
    <mergeCell ref="B26:B27"/>
    <mergeCell ref="C6:E6"/>
    <mergeCell ref="F6:H6"/>
  </mergeCells>
  <hyperlinks>
    <hyperlink ref="A2"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ColWidth="11" defaultRowHeight="15" x14ac:dyDescent="0.25"/>
  <cols>
    <col min="1" max="1" width="21.125" style="83" customWidth="1"/>
    <col min="2" max="16384" width="11" style="83"/>
  </cols>
  <sheetData>
    <row r="1" spans="1:9" ht="15" customHeight="1" x14ac:dyDescent="0.25">
      <c r="A1" s="135" t="s">
        <v>111</v>
      </c>
      <c r="B1" s="96"/>
      <c r="C1" s="96"/>
      <c r="D1" s="96"/>
      <c r="E1" s="97"/>
      <c r="F1" s="97"/>
    </row>
    <row r="2" spans="1:9" x14ac:dyDescent="0.25">
      <c r="A2" s="112" t="s">
        <v>115</v>
      </c>
      <c r="B2" s="94"/>
      <c r="C2" s="97"/>
      <c r="D2" s="97"/>
      <c r="E2" s="97"/>
      <c r="F2" s="97"/>
    </row>
    <row r="3" spans="1:9" ht="33.75" x14ac:dyDescent="0.25">
      <c r="A3" s="148" t="s">
        <v>21</v>
      </c>
      <c r="B3" s="148" t="s">
        <v>103</v>
      </c>
      <c r="C3" s="148" t="s">
        <v>99</v>
      </c>
      <c r="D3" s="148" t="s">
        <v>60</v>
      </c>
      <c r="E3" s="148" t="s">
        <v>102</v>
      </c>
    </row>
    <row r="4" spans="1:9" x14ac:dyDescent="0.25">
      <c r="A4" s="136" t="s">
        <v>22</v>
      </c>
      <c r="B4" s="137">
        <v>89294</v>
      </c>
      <c r="C4" s="137">
        <v>82290</v>
      </c>
      <c r="D4" s="138">
        <v>-7.8437520998051374E-2</v>
      </c>
      <c r="E4" s="139">
        <v>82902</v>
      </c>
      <c r="F4" s="180"/>
      <c r="G4" s="180"/>
      <c r="H4" s="180"/>
      <c r="I4" s="180"/>
    </row>
    <row r="5" spans="1:9" x14ac:dyDescent="0.25">
      <c r="A5" s="140" t="s">
        <v>137</v>
      </c>
      <c r="B5" s="141">
        <v>14121</v>
      </c>
      <c r="C5" s="141">
        <v>11765</v>
      </c>
      <c r="D5" s="142">
        <v>-0.16684370795269457</v>
      </c>
      <c r="E5" s="143">
        <v>11852</v>
      </c>
    </row>
    <row r="6" spans="1:9" x14ac:dyDescent="0.25">
      <c r="A6" s="140" t="s">
        <v>136</v>
      </c>
      <c r="B6" s="141">
        <v>75173</v>
      </c>
      <c r="C6" s="141">
        <v>70525</v>
      </c>
      <c r="D6" s="142">
        <v>-6.183071049445945E-2</v>
      </c>
      <c r="E6" s="141">
        <v>71050</v>
      </c>
    </row>
    <row r="7" spans="1:9" x14ac:dyDescent="0.25">
      <c r="A7" s="136" t="s">
        <v>23</v>
      </c>
      <c r="B7" s="137">
        <v>91037</v>
      </c>
      <c r="C7" s="137">
        <v>86852</v>
      </c>
      <c r="D7" s="138">
        <v>-4.5970319760097543E-2</v>
      </c>
      <c r="E7" s="139">
        <v>92974</v>
      </c>
      <c r="F7" s="180"/>
      <c r="G7" s="180"/>
      <c r="H7" s="180"/>
      <c r="I7" s="180"/>
    </row>
    <row r="8" spans="1:9" x14ac:dyDescent="0.25">
      <c r="A8" s="140" t="s">
        <v>135</v>
      </c>
      <c r="B8" s="141">
        <v>12936</v>
      </c>
      <c r="C8" s="141">
        <v>11512</v>
      </c>
      <c r="D8" s="142">
        <v>-0.11008039579468151</v>
      </c>
      <c r="E8" s="143">
        <v>12153</v>
      </c>
    </row>
    <row r="9" spans="1:9" x14ac:dyDescent="0.25">
      <c r="A9" s="140" t="s">
        <v>136</v>
      </c>
      <c r="B9" s="141">
        <v>78101</v>
      </c>
      <c r="C9" s="141">
        <v>75340</v>
      </c>
      <c r="D9" s="142">
        <v>-3.5351660029961207E-2</v>
      </c>
      <c r="E9" s="141">
        <v>80821</v>
      </c>
    </row>
    <row r="10" spans="1:9" x14ac:dyDescent="0.25">
      <c r="A10" s="136" t="s">
        <v>72</v>
      </c>
      <c r="B10" s="137">
        <v>21707</v>
      </c>
      <c r="C10" s="137">
        <v>20690</v>
      </c>
      <c r="D10" s="138">
        <v>-4.685124614179758E-2</v>
      </c>
      <c r="E10" s="139">
        <v>21955</v>
      </c>
      <c r="F10" s="180"/>
      <c r="G10" s="180"/>
      <c r="H10" s="180"/>
      <c r="I10" s="180"/>
    </row>
    <row r="11" spans="1:9" x14ac:dyDescent="0.25">
      <c r="A11" s="140" t="s">
        <v>135</v>
      </c>
      <c r="B11" s="141">
        <v>4165</v>
      </c>
      <c r="C11" s="141">
        <v>3909</v>
      </c>
      <c r="D11" s="142">
        <v>-6.1464585834333736E-2</v>
      </c>
      <c r="E11" s="143">
        <v>4203</v>
      </c>
    </row>
    <row r="12" spans="1:9" x14ac:dyDescent="0.25">
      <c r="A12" s="140" t="s">
        <v>136</v>
      </c>
      <c r="B12" s="141">
        <v>17542</v>
      </c>
      <c r="C12" s="141">
        <v>16781</v>
      </c>
      <c r="D12" s="142">
        <v>-4.3381598449435642E-2</v>
      </c>
      <c r="E12" s="141">
        <v>17752</v>
      </c>
    </row>
    <row r="13" spans="1:9" x14ac:dyDescent="0.25">
      <c r="A13" s="155" t="s">
        <v>61</v>
      </c>
      <c r="B13" s="168">
        <v>202038</v>
      </c>
      <c r="C13" s="169">
        <v>189832</v>
      </c>
      <c r="D13" s="162">
        <v>-6.0414377493342837E-2</v>
      </c>
      <c r="E13" s="168">
        <v>197831</v>
      </c>
      <c r="F13" s="180"/>
      <c r="G13" s="180"/>
      <c r="H13" s="180"/>
      <c r="I13" s="180"/>
    </row>
    <row r="14" spans="1:9" ht="101.25" customHeight="1" x14ac:dyDescent="0.25">
      <c r="A14" s="216" t="s">
        <v>126</v>
      </c>
      <c r="B14" s="216"/>
      <c r="C14" s="216"/>
      <c r="D14" s="216"/>
      <c r="E14" s="216"/>
      <c r="F14" s="172"/>
    </row>
    <row r="15" spans="1:9" ht="24" customHeight="1" x14ac:dyDescent="0.25">
      <c r="A15" s="213" t="s">
        <v>106</v>
      </c>
      <c r="B15" s="213"/>
      <c r="C15" s="213"/>
      <c r="D15" s="213"/>
      <c r="E15" s="213"/>
    </row>
    <row r="16" spans="1:9" x14ac:dyDescent="0.25">
      <c r="A16" s="109" t="s">
        <v>107</v>
      </c>
      <c r="B16" s="110"/>
      <c r="C16" s="102"/>
      <c r="D16" s="102"/>
      <c r="E16" s="102"/>
    </row>
    <row r="17" spans="1:5" x14ac:dyDescent="0.25">
      <c r="A17" s="170" t="s">
        <v>138</v>
      </c>
      <c r="B17" s="110"/>
      <c r="C17" s="118"/>
      <c r="D17" s="118"/>
      <c r="E17" s="118"/>
    </row>
    <row r="18" spans="1:5" x14ac:dyDescent="0.25">
      <c r="A18" s="107" t="s">
        <v>100</v>
      </c>
      <c r="B18" s="28"/>
      <c r="C18" s="28"/>
      <c r="D18" s="28"/>
      <c r="E18" s="102"/>
    </row>
    <row r="19" spans="1:5" x14ac:dyDescent="0.25">
      <c r="A19" s="27" t="s">
        <v>101</v>
      </c>
      <c r="B19" s="92"/>
      <c r="C19" s="93"/>
      <c r="D19" s="92"/>
      <c r="E19" s="105"/>
    </row>
  </sheetData>
  <mergeCells count="2">
    <mergeCell ref="A14:E14"/>
    <mergeCell ref="A15:E15"/>
  </mergeCells>
  <hyperlinks>
    <hyperlink ref="A16" r:id="rId1"/>
    <hyperlink ref="A2" location="Sommaire!A1" display="Retour au sommair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12"/>
  <sheetViews>
    <sheetView zoomScaleNormal="100" workbookViewId="0">
      <selection sqref="A1:E1"/>
    </sheetView>
  </sheetViews>
  <sheetFormatPr baseColWidth="10" defaultRowHeight="15" x14ac:dyDescent="0.25"/>
  <cols>
    <col min="2" max="2" width="9.25" customWidth="1"/>
    <col min="3" max="3" width="8.5" customWidth="1"/>
    <col min="4" max="4" width="10.375" customWidth="1"/>
    <col min="5" max="5" width="9.5" customWidth="1"/>
    <col min="6" max="6" width="9.875" customWidth="1"/>
  </cols>
  <sheetData>
    <row r="1" spans="1:7" ht="26.25" customHeight="1" x14ac:dyDescent="0.25">
      <c r="A1" s="212" t="s">
        <v>108</v>
      </c>
      <c r="B1" s="212"/>
      <c r="C1" s="212"/>
      <c r="D1" s="212"/>
      <c r="E1" s="212"/>
    </row>
    <row r="2" spans="1:7" s="102" customFormat="1" ht="16.5" customHeight="1" x14ac:dyDescent="0.25">
      <c r="A2" s="112" t="s">
        <v>115</v>
      </c>
      <c r="B2" s="94"/>
      <c r="C2" s="94"/>
      <c r="D2" s="94"/>
      <c r="E2" s="94"/>
    </row>
    <row r="3" spans="1:7" ht="45" x14ac:dyDescent="0.25">
      <c r="A3" s="148" t="s">
        <v>21</v>
      </c>
      <c r="B3" s="148" t="s">
        <v>99</v>
      </c>
      <c r="C3" s="148" t="s">
        <v>60</v>
      </c>
      <c r="D3" s="148" t="s">
        <v>102</v>
      </c>
      <c r="E3" s="70"/>
    </row>
    <row r="4" spans="1:7" x14ac:dyDescent="0.25">
      <c r="A4" s="9" t="s">
        <v>22</v>
      </c>
      <c r="B4" s="10">
        <v>1007058</v>
      </c>
      <c r="C4" s="11">
        <v>1.5869653373360531E-2</v>
      </c>
      <c r="D4" s="69">
        <v>1014042</v>
      </c>
      <c r="E4" s="173"/>
    </row>
    <row r="5" spans="1:7" x14ac:dyDescent="0.25">
      <c r="A5" s="9" t="s">
        <v>23</v>
      </c>
      <c r="B5" s="10">
        <v>568496</v>
      </c>
      <c r="C5" s="11">
        <v>-4.0695912364514843E-3</v>
      </c>
      <c r="D5" s="69">
        <v>604168</v>
      </c>
      <c r="E5" s="105"/>
    </row>
    <row r="6" spans="1:7" x14ac:dyDescent="0.25">
      <c r="A6" s="9" t="s">
        <v>24</v>
      </c>
      <c r="B6" s="10">
        <v>53930</v>
      </c>
      <c r="C6" s="11">
        <v>-2.2723977964627429E-2</v>
      </c>
      <c r="D6" s="10">
        <v>57268</v>
      </c>
      <c r="E6" s="105"/>
    </row>
    <row r="7" spans="1:7" x14ac:dyDescent="0.25">
      <c r="A7" s="152" t="s">
        <v>61</v>
      </c>
      <c r="B7" s="150">
        <v>1629484</v>
      </c>
      <c r="C7" s="151">
        <v>7.5154776795568496E-3</v>
      </c>
      <c r="D7" s="150">
        <v>1675478</v>
      </c>
      <c r="E7" s="105"/>
    </row>
    <row r="8" spans="1:7" ht="123.75" customHeight="1" x14ac:dyDescent="0.25">
      <c r="A8" s="214" t="s">
        <v>143</v>
      </c>
      <c r="B8" s="214"/>
      <c r="C8" s="214"/>
      <c r="D8" s="214"/>
      <c r="E8" s="214"/>
      <c r="F8" s="70"/>
      <c r="G8" s="174"/>
    </row>
    <row r="9" spans="1:7" s="105" customFormat="1" ht="25.5" customHeight="1" x14ac:dyDescent="0.25">
      <c r="A9" s="213" t="s">
        <v>106</v>
      </c>
      <c r="B9" s="213"/>
      <c r="C9" s="213"/>
      <c r="D9" s="213"/>
      <c r="E9" s="213"/>
    </row>
    <row r="10" spans="1:7" x14ac:dyDescent="0.25">
      <c r="A10" s="109" t="s">
        <v>107</v>
      </c>
      <c r="B10" s="110"/>
    </row>
    <row r="11" spans="1:7" x14ac:dyDescent="0.25">
      <c r="A11" s="107" t="s">
        <v>100</v>
      </c>
      <c r="B11" s="28"/>
      <c r="C11" s="28"/>
      <c r="D11" s="28"/>
    </row>
    <row r="12" spans="1:7" s="70" customFormat="1" x14ac:dyDescent="0.25">
      <c r="A12" s="27" t="s">
        <v>101</v>
      </c>
      <c r="B12" s="92"/>
      <c r="C12" s="93"/>
      <c r="D12" s="92"/>
    </row>
  </sheetData>
  <mergeCells count="3">
    <mergeCell ref="A1:E1"/>
    <mergeCell ref="A9:E9"/>
    <mergeCell ref="A8:E8"/>
  </mergeCells>
  <hyperlinks>
    <hyperlink ref="A10"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18"/>
  <sheetViews>
    <sheetView workbookViewId="0">
      <selection sqref="A1:D1"/>
    </sheetView>
  </sheetViews>
  <sheetFormatPr baseColWidth="10" defaultRowHeight="15" x14ac:dyDescent="0.25"/>
  <cols>
    <col min="1" max="1" width="25.375" customWidth="1"/>
    <col min="2" max="2" width="10.25" customWidth="1"/>
    <col min="3" max="3" width="8.5" customWidth="1"/>
    <col min="4" max="5" width="9.5" customWidth="1"/>
    <col min="6" max="6" width="10.125" customWidth="1"/>
    <col min="7" max="7" width="10.5" customWidth="1"/>
  </cols>
  <sheetData>
    <row r="1" spans="1:9" ht="24.75" customHeight="1" x14ac:dyDescent="0.25">
      <c r="A1" s="212" t="s">
        <v>109</v>
      </c>
      <c r="B1" s="212"/>
      <c r="C1" s="212"/>
      <c r="D1" s="212"/>
      <c r="E1" s="106"/>
      <c r="F1" s="106"/>
      <c r="G1" s="106"/>
    </row>
    <row r="2" spans="1:9" x14ac:dyDescent="0.25">
      <c r="A2" s="112" t="s">
        <v>115</v>
      </c>
      <c r="B2" s="94"/>
    </row>
    <row r="3" spans="1:9" ht="39.75" customHeight="1" x14ac:dyDescent="0.25">
      <c r="A3" s="148" t="s">
        <v>139</v>
      </c>
      <c r="B3" s="148" t="s">
        <v>99</v>
      </c>
      <c r="C3" s="148" t="s">
        <v>60</v>
      </c>
      <c r="D3" s="148" t="s">
        <v>102</v>
      </c>
    </row>
    <row r="4" spans="1:9" x14ac:dyDescent="0.25">
      <c r="A4" s="12" t="s">
        <v>25</v>
      </c>
      <c r="B4" s="13">
        <v>9387</v>
      </c>
      <c r="C4" s="16">
        <v>-4.1164453524004101E-2</v>
      </c>
      <c r="D4" s="13">
        <v>9387</v>
      </c>
    </row>
    <row r="5" spans="1:9" x14ac:dyDescent="0.25">
      <c r="A5" s="12" t="s">
        <v>66</v>
      </c>
      <c r="B5" s="13">
        <v>42303</v>
      </c>
      <c r="C5" s="16" t="s">
        <v>69</v>
      </c>
      <c r="D5" s="13">
        <v>42303</v>
      </c>
    </row>
    <row r="6" spans="1:9" x14ac:dyDescent="0.25">
      <c r="A6" s="115" t="s">
        <v>26</v>
      </c>
      <c r="B6" s="116">
        <v>14112</v>
      </c>
      <c r="C6" s="117" t="s">
        <v>67</v>
      </c>
      <c r="D6" s="116">
        <v>14112</v>
      </c>
    </row>
    <row r="7" spans="1:9" x14ac:dyDescent="0.25">
      <c r="A7" s="115" t="s">
        <v>64</v>
      </c>
      <c r="B7" s="116">
        <v>28191</v>
      </c>
      <c r="C7" s="117" t="s">
        <v>65</v>
      </c>
      <c r="D7" s="116">
        <v>28191</v>
      </c>
    </row>
    <row r="8" spans="1:9" x14ac:dyDescent="0.25">
      <c r="A8" s="12" t="s">
        <v>27</v>
      </c>
      <c r="B8" s="13">
        <v>121690</v>
      </c>
      <c r="C8" s="16">
        <v>-3.6144380370315609E-4</v>
      </c>
      <c r="D8" s="13">
        <v>121690</v>
      </c>
    </row>
    <row r="9" spans="1:9" x14ac:dyDescent="0.25">
      <c r="A9" s="12" t="s">
        <v>28</v>
      </c>
      <c r="B9" s="13">
        <v>747950</v>
      </c>
      <c r="C9" s="16" t="s">
        <v>68</v>
      </c>
      <c r="D9" s="13">
        <v>749360</v>
      </c>
    </row>
    <row r="10" spans="1:9" x14ac:dyDescent="0.25">
      <c r="A10" s="12" t="s">
        <v>29</v>
      </c>
      <c r="B10" s="13">
        <v>51862</v>
      </c>
      <c r="C10" s="16">
        <v>-4.625453428785291E-3</v>
      </c>
      <c r="D10" s="13">
        <v>51937</v>
      </c>
      <c r="H10" s="24"/>
      <c r="I10" s="24"/>
    </row>
    <row r="11" spans="1:9" x14ac:dyDescent="0.25">
      <c r="A11" s="12" t="s">
        <v>30</v>
      </c>
      <c r="B11" s="15">
        <v>33866</v>
      </c>
      <c r="C11" s="16">
        <v>-0.22787898132737511</v>
      </c>
      <c r="D11" s="15">
        <v>39365</v>
      </c>
    </row>
    <row r="12" spans="1:9" x14ac:dyDescent="0.25">
      <c r="A12" s="149" t="s">
        <v>61</v>
      </c>
      <c r="B12" s="150">
        <v>1007058</v>
      </c>
      <c r="C12" s="151">
        <v>1.5869653373360531E-2</v>
      </c>
      <c r="D12" s="150">
        <v>1014042</v>
      </c>
      <c r="E12" s="104"/>
    </row>
    <row r="13" spans="1:9" ht="49.5" customHeight="1" x14ac:dyDescent="0.25">
      <c r="A13" s="215" t="s">
        <v>144</v>
      </c>
      <c r="B13" s="215"/>
      <c r="C13" s="215"/>
      <c r="D13" s="215"/>
      <c r="F13" s="172"/>
    </row>
    <row r="14" spans="1:9" ht="103.5" customHeight="1" x14ac:dyDescent="0.25">
      <c r="A14" s="216" t="s">
        <v>126</v>
      </c>
      <c r="B14" s="216"/>
      <c r="C14" s="216"/>
      <c r="D14" s="216"/>
      <c r="E14" s="216"/>
      <c r="F14" s="172"/>
    </row>
    <row r="15" spans="1:9" ht="22.5" customHeight="1" x14ac:dyDescent="0.25">
      <c r="A15" s="213" t="s">
        <v>106</v>
      </c>
      <c r="B15" s="213"/>
      <c r="C15" s="213"/>
      <c r="D15" s="213"/>
      <c r="E15" s="213"/>
    </row>
    <row r="16" spans="1:9" x14ac:dyDescent="0.25">
      <c r="A16" s="109" t="s">
        <v>107</v>
      </c>
      <c r="B16" s="110"/>
      <c r="C16" s="102"/>
      <c r="D16" s="102"/>
      <c r="E16" s="102"/>
    </row>
    <row r="17" spans="1:5" x14ac:dyDescent="0.25">
      <c r="A17" s="107" t="s">
        <v>100</v>
      </c>
      <c r="B17" s="28"/>
      <c r="C17" s="28"/>
      <c r="D17" s="28"/>
      <c r="E17" s="102"/>
    </row>
    <row r="18" spans="1:5" x14ac:dyDescent="0.25">
      <c r="A18" s="27" t="s">
        <v>101</v>
      </c>
      <c r="B18" s="92"/>
      <c r="C18" s="93"/>
      <c r="D18" s="92"/>
      <c r="E18" s="105"/>
    </row>
  </sheetData>
  <mergeCells count="4">
    <mergeCell ref="A13:D13"/>
    <mergeCell ref="A14:E14"/>
    <mergeCell ref="A15:E15"/>
    <mergeCell ref="A1:D1"/>
  </mergeCells>
  <hyperlinks>
    <hyperlink ref="A16" r:id="rId1"/>
    <hyperlink ref="A2" location="Sommaire!A1" display="Retour au sommair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9"/>
  <sheetViews>
    <sheetView workbookViewId="0">
      <selection sqref="A1:E1"/>
    </sheetView>
  </sheetViews>
  <sheetFormatPr baseColWidth="10" defaultRowHeight="15" x14ac:dyDescent="0.25"/>
  <cols>
    <col min="1" max="1" width="20" bestFit="1" customWidth="1"/>
    <col min="2" max="2" width="9.375" customWidth="1"/>
    <col min="3" max="3" width="9.5" customWidth="1"/>
    <col min="4" max="4" width="7.5" customWidth="1"/>
    <col min="5" max="5" width="8.875" customWidth="1"/>
  </cols>
  <sheetData>
    <row r="1" spans="1:9" ht="27.75" customHeight="1" x14ac:dyDescent="0.25">
      <c r="A1" s="212" t="s">
        <v>110</v>
      </c>
      <c r="B1" s="212"/>
      <c r="C1" s="212"/>
      <c r="D1" s="212"/>
      <c r="E1" s="212"/>
    </row>
    <row r="2" spans="1:9" s="102" customFormat="1" ht="15.75" customHeight="1" x14ac:dyDescent="0.25">
      <c r="A2" s="112" t="s">
        <v>115</v>
      </c>
      <c r="B2" s="94"/>
      <c r="C2" s="95"/>
      <c r="D2" s="95"/>
      <c r="E2" s="95"/>
    </row>
    <row r="3" spans="1:9" ht="45" x14ac:dyDescent="0.25">
      <c r="A3" s="153"/>
      <c r="B3" s="148" t="s">
        <v>103</v>
      </c>
      <c r="C3" s="148" t="s">
        <v>99</v>
      </c>
      <c r="D3" s="148" t="s">
        <v>60</v>
      </c>
      <c r="E3" s="148" t="s">
        <v>102</v>
      </c>
    </row>
    <row r="4" spans="1:9" x14ac:dyDescent="0.25">
      <c r="A4" s="18" t="s">
        <v>31</v>
      </c>
      <c r="B4" s="13">
        <v>212609</v>
      </c>
      <c r="C4" s="13">
        <v>219189</v>
      </c>
      <c r="D4" s="16">
        <v>3.094883095259373E-2</v>
      </c>
      <c r="E4" s="13">
        <v>220013</v>
      </c>
      <c r="H4" s="175"/>
    </row>
    <row r="5" spans="1:9" x14ac:dyDescent="0.25">
      <c r="A5" s="18" t="s">
        <v>32</v>
      </c>
      <c r="B5" s="13">
        <v>189470</v>
      </c>
      <c r="C5" s="13">
        <v>190392</v>
      </c>
      <c r="D5" s="16">
        <v>4.8662057317781183E-3</v>
      </c>
      <c r="E5" s="13">
        <v>198638</v>
      </c>
      <c r="H5" s="175"/>
    </row>
    <row r="6" spans="1:9" x14ac:dyDescent="0.25">
      <c r="A6" s="18" t="s">
        <v>33</v>
      </c>
      <c r="B6" s="13">
        <v>510796</v>
      </c>
      <c r="C6" s="13">
        <v>521896</v>
      </c>
      <c r="D6" s="16">
        <v>2.1730788808056446E-2</v>
      </c>
      <c r="E6" s="13">
        <v>526843</v>
      </c>
      <c r="H6" s="175"/>
    </row>
    <row r="7" spans="1:9" x14ac:dyDescent="0.25">
      <c r="A7" s="18" t="s">
        <v>44</v>
      </c>
      <c r="B7" s="91">
        <v>306791</v>
      </c>
      <c r="C7" s="91">
        <v>316827</v>
      </c>
      <c r="D7" s="16">
        <v>3.2712824039818636E-2</v>
      </c>
      <c r="E7" s="13">
        <v>348110</v>
      </c>
      <c r="F7" s="13"/>
      <c r="G7" s="13"/>
      <c r="H7" s="175"/>
    </row>
    <row r="8" spans="1:9" s="114" customFormat="1" x14ac:dyDescent="0.25">
      <c r="A8" s="18" t="s">
        <v>45</v>
      </c>
      <c r="B8" s="91">
        <v>59841</v>
      </c>
      <c r="C8" s="91">
        <v>62053</v>
      </c>
      <c r="D8" s="16">
        <v>3.6964622917397771E-2</v>
      </c>
      <c r="E8" s="13">
        <v>62738</v>
      </c>
      <c r="F8" s="13"/>
      <c r="G8" s="13"/>
      <c r="H8" s="175"/>
    </row>
    <row r="9" spans="1:9" x14ac:dyDescent="0.25">
      <c r="A9" s="18" t="s">
        <v>104</v>
      </c>
      <c r="B9" s="14">
        <v>1279507</v>
      </c>
      <c r="C9" s="14">
        <v>1310357</v>
      </c>
      <c r="D9" s="17">
        <v>2.4110848944163651E-2</v>
      </c>
      <c r="E9" s="14">
        <v>1356342</v>
      </c>
      <c r="F9" s="104"/>
      <c r="G9" s="104"/>
      <c r="H9" s="175"/>
      <c r="I9" s="104"/>
    </row>
    <row r="10" spans="1:9" x14ac:dyDescent="0.25">
      <c r="A10" s="18" t="s">
        <v>70</v>
      </c>
      <c r="B10" s="13">
        <v>216088</v>
      </c>
      <c r="C10" s="13">
        <v>196790</v>
      </c>
      <c r="D10" s="16">
        <v>-8.9306208581688945E-2</v>
      </c>
      <c r="E10" s="13">
        <v>196790</v>
      </c>
      <c r="G10" s="118"/>
      <c r="H10" s="175"/>
      <c r="I10" s="118"/>
    </row>
    <row r="11" spans="1:9" x14ac:dyDescent="0.25">
      <c r="A11" s="18" t="s">
        <v>27</v>
      </c>
      <c r="B11" s="13">
        <v>121734</v>
      </c>
      <c r="C11" s="13">
        <v>121690</v>
      </c>
      <c r="D11" s="16">
        <v>-3.6144380370315609E-4</v>
      </c>
      <c r="E11" s="13">
        <v>121690</v>
      </c>
      <c r="G11" s="118"/>
      <c r="H11" s="175"/>
      <c r="I11" s="118"/>
    </row>
    <row r="12" spans="1:9" x14ac:dyDescent="0.25">
      <c r="A12" s="18" t="s">
        <v>71</v>
      </c>
      <c r="B12" s="13"/>
      <c r="C12" s="13">
        <v>647</v>
      </c>
      <c r="D12" s="16" t="s">
        <v>65</v>
      </c>
      <c r="E12" s="13">
        <v>656</v>
      </c>
      <c r="G12" s="118"/>
      <c r="H12" s="175"/>
      <c r="I12" s="118"/>
    </row>
    <row r="13" spans="1:9" x14ac:dyDescent="0.25">
      <c r="A13" s="149" t="s">
        <v>61</v>
      </c>
      <c r="B13" s="150">
        <v>1617329</v>
      </c>
      <c r="C13" s="150">
        <v>1629484</v>
      </c>
      <c r="D13" s="151">
        <v>7.5154776795568496E-3</v>
      </c>
      <c r="E13" s="150">
        <v>1675478</v>
      </c>
      <c r="F13" s="104"/>
      <c r="G13" s="104"/>
      <c r="H13" s="175"/>
      <c r="I13" s="104"/>
    </row>
    <row r="14" spans="1:9" s="70" customFormat="1" ht="48" customHeight="1" x14ac:dyDescent="0.25">
      <c r="A14" s="215" t="s">
        <v>145</v>
      </c>
      <c r="B14" s="215"/>
      <c r="C14" s="215"/>
      <c r="D14" s="215"/>
      <c r="E14" s="215"/>
      <c r="F14" s="172"/>
    </row>
    <row r="15" spans="1:9" s="70" customFormat="1" ht="120" customHeight="1" x14ac:dyDescent="0.25">
      <c r="A15" s="216" t="s">
        <v>126</v>
      </c>
      <c r="B15" s="216"/>
      <c r="C15" s="216"/>
      <c r="D15" s="216"/>
      <c r="E15" s="216"/>
      <c r="F15" s="172"/>
    </row>
    <row r="16" spans="1:9" ht="20.25" customHeight="1" x14ac:dyDescent="0.25">
      <c r="A16" s="213" t="s">
        <v>106</v>
      </c>
      <c r="B16" s="213"/>
      <c r="C16" s="213"/>
      <c r="D16" s="213"/>
      <c r="E16" s="213"/>
    </row>
    <row r="17" spans="1:5" x14ac:dyDescent="0.25">
      <c r="A17" s="109" t="s">
        <v>107</v>
      </c>
      <c r="B17" s="110"/>
      <c r="C17" s="102"/>
      <c r="D17" s="102"/>
      <c r="E17" s="102"/>
    </row>
    <row r="18" spans="1:5" x14ac:dyDescent="0.25">
      <c r="A18" s="107" t="s">
        <v>100</v>
      </c>
      <c r="B18" s="28"/>
      <c r="C18" s="28"/>
      <c r="D18" s="28"/>
      <c r="E18" s="102"/>
    </row>
    <row r="19" spans="1:5" x14ac:dyDescent="0.25">
      <c r="A19" s="27" t="s">
        <v>101</v>
      </c>
      <c r="B19" s="92"/>
      <c r="C19" s="93"/>
      <c r="D19" s="92"/>
      <c r="E19" s="105"/>
    </row>
  </sheetData>
  <mergeCells count="4">
    <mergeCell ref="A1:E1"/>
    <mergeCell ref="A15:E15"/>
    <mergeCell ref="A16:E16"/>
    <mergeCell ref="A14:E14"/>
  </mergeCells>
  <hyperlinks>
    <hyperlink ref="A17"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31"/>
  <sheetViews>
    <sheetView zoomScaleNormal="100" workbookViewId="0">
      <selection sqref="A1:E1"/>
    </sheetView>
  </sheetViews>
  <sheetFormatPr baseColWidth="10" defaultRowHeight="15" x14ac:dyDescent="0.25"/>
  <cols>
    <col min="1" max="1" width="22.125" customWidth="1"/>
    <col min="2" max="2" width="10.625" customWidth="1"/>
    <col min="3" max="3" width="10.375" customWidth="1"/>
    <col min="4" max="4" width="7.75" customWidth="1"/>
    <col min="5" max="5" width="11.375" customWidth="1"/>
    <col min="7" max="7" width="11" customWidth="1"/>
  </cols>
  <sheetData>
    <row r="1" spans="1:5" ht="30" customHeight="1" x14ac:dyDescent="0.25">
      <c r="A1" s="212" t="s">
        <v>113</v>
      </c>
      <c r="B1" s="212"/>
      <c r="C1" s="212"/>
      <c r="D1" s="212"/>
      <c r="E1" s="212"/>
    </row>
    <row r="2" spans="1:5" s="102" customFormat="1" ht="15.75" customHeight="1" x14ac:dyDescent="0.25">
      <c r="A2" s="112" t="s">
        <v>115</v>
      </c>
      <c r="B2" s="94"/>
      <c r="C2" s="95"/>
      <c r="D2" s="95"/>
    </row>
    <row r="3" spans="1:5" ht="33.75" x14ac:dyDescent="0.25">
      <c r="A3" s="154"/>
      <c r="B3" s="148" t="s">
        <v>103</v>
      </c>
      <c r="C3" s="148" t="s">
        <v>99</v>
      </c>
      <c r="D3" s="148" t="s">
        <v>60</v>
      </c>
      <c r="E3" s="148" t="s">
        <v>102</v>
      </c>
    </row>
    <row r="4" spans="1:5" x14ac:dyDescent="0.25">
      <c r="A4" s="29" t="s">
        <v>31</v>
      </c>
      <c r="B4" s="30">
        <v>41653</v>
      </c>
      <c r="C4" s="30">
        <v>44438</v>
      </c>
      <c r="D4" s="31">
        <v>6.6861930713273954E-2</v>
      </c>
      <c r="E4" s="30">
        <v>44438</v>
      </c>
    </row>
    <row r="5" spans="1:5" x14ac:dyDescent="0.25">
      <c r="A5" s="12" t="s">
        <v>34</v>
      </c>
      <c r="B5" s="13">
        <v>19960</v>
      </c>
      <c r="C5" s="13">
        <v>19942</v>
      </c>
      <c r="D5" s="21">
        <v>-9.0180360721442887E-4</v>
      </c>
      <c r="E5" s="13">
        <v>19942</v>
      </c>
    </row>
    <row r="6" spans="1:5" x14ac:dyDescent="0.25">
      <c r="A6" s="12" t="s">
        <v>35</v>
      </c>
      <c r="B6" s="13">
        <v>8634</v>
      </c>
      <c r="C6" s="13">
        <v>10059</v>
      </c>
      <c r="D6" s="21">
        <v>0.16504517025712301</v>
      </c>
      <c r="E6" s="13">
        <v>10059</v>
      </c>
    </row>
    <row r="7" spans="1:5" x14ac:dyDescent="0.25">
      <c r="A7" s="29" t="s">
        <v>36</v>
      </c>
      <c r="B7" s="90">
        <f>B5+B6</f>
        <v>28594</v>
      </c>
      <c r="C7" s="90">
        <f>C5+C6</f>
        <v>30001</v>
      </c>
      <c r="D7" s="32">
        <v>5.1339803252624952E-2</v>
      </c>
      <c r="E7" s="30">
        <v>30001</v>
      </c>
    </row>
    <row r="8" spans="1:5" x14ac:dyDescent="0.25">
      <c r="A8" s="19" t="s">
        <v>37</v>
      </c>
      <c r="B8" s="13">
        <v>19699</v>
      </c>
      <c r="C8" s="13">
        <v>20125</v>
      </c>
      <c r="D8" s="21">
        <v>2.1625463221483326E-2</v>
      </c>
      <c r="E8" s="13">
        <v>20150</v>
      </c>
    </row>
    <row r="9" spans="1:5" x14ac:dyDescent="0.25">
      <c r="A9" s="12" t="s">
        <v>38</v>
      </c>
      <c r="B9" s="13">
        <v>30910</v>
      </c>
      <c r="C9" s="13">
        <v>32763</v>
      </c>
      <c r="D9" s="21">
        <v>5.9948236816564221E-2</v>
      </c>
      <c r="E9" s="13">
        <v>32763</v>
      </c>
    </row>
    <row r="10" spans="1:5" x14ac:dyDescent="0.25">
      <c r="A10" s="12" t="s">
        <v>39</v>
      </c>
      <c r="B10" s="13">
        <v>46466</v>
      </c>
      <c r="C10" s="13">
        <v>50386</v>
      </c>
      <c r="D10" s="21">
        <v>8.4362759867429943E-2</v>
      </c>
      <c r="E10" s="13">
        <v>50659</v>
      </c>
    </row>
    <row r="11" spans="1:5" x14ac:dyDescent="0.25">
      <c r="A11" s="12" t="s">
        <v>40</v>
      </c>
      <c r="B11" s="13">
        <v>2203</v>
      </c>
      <c r="C11" s="13">
        <v>2197</v>
      </c>
      <c r="D11" s="21">
        <v>-2.7235587834770767E-3</v>
      </c>
      <c r="E11" s="13">
        <v>2197</v>
      </c>
    </row>
    <row r="12" spans="1:5" x14ac:dyDescent="0.25">
      <c r="A12" s="29" t="s">
        <v>33</v>
      </c>
      <c r="B12" s="30">
        <v>99278</v>
      </c>
      <c r="C12" s="30">
        <v>105471</v>
      </c>
      <c r="D12" s="32">
        <v>6.238038638973388E-2</v>
      </c>
      <c r="E12" s="30">
        <v>105769</v>
      </c>
    </row>
    <row r="13" spans="1:5" x14ac:dyDescent="0.25">
      <c r="A13" s="12" t="s">
        <v>41</v>
      </c>
      <c r="B13" s="13">
        <v>24330</v>
      </c>
      <c r="C13" s="13">
        <v>25696</v>
      </c>
      <c r="D13" s="21">
        <v>5.6144677353062063E-2</v>
      </c>
      <c r="E13" s="13">
        <v>27822</v>
      </c>
    </row>
    <row r="14" spans="1:5" x14ac:dyDescent="0.25">
      <c r="A14" s="12" t="s">
        <v>42</v>
      </c>
      <c r="B14" s="13">
        <v>10560</v>
      </c>
      <c r="C14" s="13">
        <v>14949</v>
      </c>
      <c r="D14" s="21">
        <v>0.41562500000000002</v>
      </c>
      <c r="E14" s="13">
        <v>14949</v>
      </c>
    </row>
    <row r="15" spans="1:5" x14ac:dyDescent="0.25">
      <c r="A15" s="12" t="s">
        <v>43</v>
      </c>
      <c r="B15" s="13">
        <v>6278</v>
      </c>
      <c r="C15" s="13">
        <v>7344</v>
      </c>
      <c r="D15" s="21">
        <v>0.16979929913985345</v>
      </c>
      <c r="E15" s="13">
        <v>7344</v>
      </c>
    </row>
    <row r="16" spans="1:5" x14ac:dyDescent="0.25">
      <c r="A16" s="29" t="s">
        <v>44</v>
      </c>
      <c r="B16" s="30">
        <v>41168</v>
      </c>
      <c r="C16" s="30">
        <v>47989</v>
      </c>
      <c r="D16" s="32">
        <v>0.16568694131364167</v>
      </c>
      <c r="E16" s="30">
        <v>50115</v>
      </c>
    </row>
    <row r="17" spans="1:8" x14ac:dyDescent="0.25">
      <c r="A17" s="29" t="s">
        <v>45</v>
      </c>
      <c r="B17" s="30">
        <v>19313</v>
      </c>
      <c r="C17" s="30">
        <v>19956</v>
      </c>
      <c r="D17" s="32">
        <v>3.3293636410707816E-2</v>
      </c>
      <c r="E17" s="30">
        <v>20169</v>
      </c>
    </row>
    <row r="18" spans="1:8" x14ac:dyDescent="0.25">
      <c r="A18" s="18" t="s">
        <v>46</v>
      </c>
      <c r="B18" s="14">
        <v>230006</v>
      </c>
      <c r="C18" s="14">
        <v>247855</v>
      </c>
      <c r="D18" s="20">
        <v>7.7602323417649971E-2</v>
      </c>
      <c r="E18" s="14">
        <v>250492</v>
      </c>
    </row>
    <row r="19" spans="1:8" x14ac:dyDescent="0.25">
      <c r="A19" s="18" t="s">
        <v>47</v>
      </c>
      <c r="B19" s="14">
        <v>39163</v>
      </c>
      <c r="C19" s="14">
        <v>27365</v>
      </c>
      <c r="D19" s="20">
        <v>-0.30125373439215586</v>
      </c>
      <c r="E19" s="14">
        <v>27365</v>
      </c>
    </row>
    <row r="20" spans="1:8" x14ac:dyDescent="0.25">
      <c r="A20" s="18" t="s">
        <v>27</v>
      </c>
      <c r="B20" s="14">
        <v>54349</v>
      </c>
      <c r="C20" s="14">
        <v>54900</v>
      </c>
      <c r="D20" s="20">
        <v>1.0138181015290069E-2</v>
      </c>
      <c r="E20" s="14">
        <v>54900</v>
      </c>
    </row>
    <row r="21" spans="1:8" x14ac:dyDescent="0.25">
      <c r="A21" s="18" t="s">
        <v>71</v>
      </c>
      <c r="B21" s="14"/>
      <c r="C21" s="14">
        <v>489</v>
      </c>
      <c r="D21" s="20" t="s">
        <v>65</v>
      </c>
      <c r="E21" s="14">
        <v>489</v>
      </c>
    </row>
    <row r="22" spans="1:8" x14ac:dyDescent="0.25">
      <c r="A22" s="155" t="s">
        <v>61</v>
      </c>
      <c r="B22" s="150">
        <v>323518</v>
      </c>
      <c r="C22" s="150">
        <v>330609</v>
      </c>
      <c r="D22" s="156">
        <v>2.1918409485716404E-2</v>
      </c>
      <c r="E22" s="157">
        <v>333246</v>
      </c>
      <c r="F22" s="104"/>
      <c r="G22" s="92"/>
      <c r="H22" s="75"/>
    </row>
    <row r="23" spans="1:8" ht="17.45" customHeight="1" x14ac:dyDescent="0.25">
      <c r="A23" s="181" t="s">
        <v>142</v>
      </c>
      <c r="B23" s="23">
        <v>275257</v>
      </c>
      <c r="C23" s="23">
        <v>287624</v>
      </c>
      <c r="D23" s="22">
        <v>4.4928920972037038E-2</v>
      </c>
      <c r="E23" s="23">
        <v>289991</v>
      </c>
      <c r="F23" s="176"/>
    </row>
    <row r="24" spans="1:8" ht="22.5" x14ac:dyDescent="0.25">
      <c r="A24" s="33" t="s">
        <v>140</v>
      </c>
      <c r="B24" s="23">
        <v>20874</v>
      </c>
      <c r="C24" s="23">
        <v>18522</v>
      </c>
      <c r="D24" s="22">
        <v>-0.11267605633802817</v>
      </c>
      <c r="E24" s="23">
        <v>18673</v>
      </c>
      <c r="F24" s="178"/>
    </row>
    <row r="25" spans="1:8" ht="22.5" x14ac:dyDescent="0.25">
      <c r="A25" s="33" t="s">
        <v>141</v>
      </c>
      <c r="B25" s="23">
        <v>28123</v>
      </c>
      <c r="C25" s="23">
        <v>26078</v>
      </c>
      <c r="D25" s="22">
        <v>-7.2716282046723327E-2</v>
      </c>
      <c r="E25" s="23">
        <v>26255</v>
      </c>
      <c r="F25" s="177"/>
      <c r="G25" s="23"/>
      <c r="H25" s="75"/>
    </row>
    <row r="26" spans="1:8" ht="27.75" customHeight="1" x14ac:dyDescent="0.25">
      <c r="A26" s="217" t="s">
        <v>105</v>
      </c>
      <c r="B26" s="217"/>
      <c r="C26" s="217"/>
      <c r="D26" s="217"/>
      <c r="E26" s="217"/>
      <c r="F26" s="178"/>
    </row>
    <row r="27" spans="1:8" ht="104.25" customHeight="1" x14ac:dyDescent="0.25">
      <c r="A27" s="216" t="s">
        <v>146</v>
      </c>
      <c r="B27" s="216"/>
      <c r="C27" s="216"/>
      <c r="D27" s="216"/>
      <c r="E27" s="216"/>
      <c r="F27" s="171"/>
    </row>
    <row r="28" spans="1:8" ht="23.25" customHeight="1" x14ac:dyDescent="0.25">
      <c r="A28" s="213" t="s">
        <v>106</v>
      </c>
      <c r="B28" s="213"/>
      <c r="C28" s="213"/>
      <c r="D28" s="213"/>
      <c r="E28" s="213"/>
    </row>
    <row r="29" spans="1:8" x14ac:dyDescent="0.25">
      <c r="A29" s="109" t="s">
        <v>107</v>
      </c>
      <c r="B29" s="110"/>
      <c r="C29" s="102"/>
      <c r="D29" s="102"/>
      <c r="E29" s="102"/>
    </row>
    <row r="30" spans="1:8" x14ac:dyDescent="0.25">
      <c r="A30" s="107" t="s">
        <v>100</v>
      </c>
      <c r="B30" s="28"/>
      <c r="C30" s="28"/>
      <c r="D30" s="28"/>
      <c r="E30" s="102"/>
    </row>
    <row r="31" spans="1:8" x14ac:dyDescent="0.25">
      <c r="A31" s="27" t="s">
        <v>101</v>
      </c>
      <c r="B31" s="92"/>
      <c r="C31" s="93"/>
      <c r="D31" s="92"/>
      <c r="E31" s="105"/>
    </row>
  </sheetData>
  <mergeCells count="4">
    <mergeCell ref="A27:E27"/>
    <mergeCell ref="A28:E28"/>
    <mergeCell ref="A26:E26"/>
    <mergeCell ref="A1:E1"/>
  </mergeCells>
  <hyperlinks>
    <hyperlink ref="A29"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13"/>
  <sheetViews>
    <sheetView workbookViewId="0">
      <selection sqref="A1:G1"/>
    </sheetView>
  </sheetViews>
  <sheetFormatPr baseColWidth="10" defaultRowHeight="15" x14ac:dyDescent="0.25"/>
  <sheetData>
    <row r="1" spans="1:13" ht="27" customHeight="1" x14ac:dyDescent="0.25">
      <c r="A1" s="212" t="s">
        <v>114</v>
      </c>
      <c r="B1" s="212"/>
      <c r="C1" s="212"/>
      <c r="D1" s="212"/>
      <c r="E1" s="212"/>
      <c r="F1" s="212"/>
      <c r="G1" s="212"/>
    </row>
    <row r="2" spans="1:13" s="118" customFormat="1" x14ac:dyDescent="0.25">
      <c r="A2" s="112" t="s">
        <v>115</v>
      </c>
      <c r="B2" s="119"/>
      <c r="C2" s="119"/>
      <c r="D2" s="119"/>
      <c r="E2" s="119"/>
    </row>
    <row r="3" spans="1:13" ht="45" x14ac:dyDescent="0.25">
      <c r="A3" s="148" t="s">
        <v>21</v>
      </c>
      <c r="B3" s="148" t="s">
        <v>151</v>
      </c>
      <c r="C3" s="148" t="s">
        <v>147</v>
      </c>
      <c r="D3" s="148" t="s">
        <v>148</v>
      </c>
      <c r="E3" s="148" t="s">
        <v>149</v>
      </c>
      <c r="F3" s="148" t="s">
        <v>150</v>
      </c>
      <c r="G3" s="148" t="s">
        <v>152</v>
      </c>
    </row>
    <row r="4" spans="1:13" x14ac:dyDescent="0.25">
      <c r="A4" s="9" t="s">
        <v>22</v>
      </c>
      <c r="B4" s="10">
        <v>1007058</v>
      </c>
      <c r="C4" s="10">
        <v>1061861</v>
      </c>
      <c r="D4" s="11">
        <v>1.5869653373360531E-2</v>
      </c>
      <c r="E4" s="11">
        <v>1.4569869254317741E-2</v>
      </c>
      <c r="F4" s="69">
        <v>1014042</v>
      </c>
      <c r="G4" s="69">
        <v>1069325</v>
      </c>
      <c r="H4" s="111"/>
    </row>
    <row r="5" spans="1:13" x14ac:dyDescent="0.25">
      <c r="A5" s="9" t="s">
        <v>23</v>
      </c>
      <c r="B5" s="10">
        <v>568496</v>
      </c>
      <c r="C5" s="10">
        <v>568498</v>
      </c>
      <c r="D5" s="11">
        <v>-4.0695912364514843E-3</v>
      </c>
      <c r="E5" s="11">
        <v>-4.1097042274246551E-3</v>
      </c>
      <c r="F5" s="69">
        <v>604168</v>
      </c>
      <c r="G5" s="69">
        <v>604173</v>
      </c>
    </row>
    <row r="6" spans="1:13" x14ac:dyDescent="0.25">
      <c r="A6" s="9" t="s">
        <v>24</v>
      </c>
      <c r="B6" s="10">
        <v>53930</v>
      </c>
      <c r="C6" s="10">
        <v>53932</v>
      </c>
      <c r="D6" s="11">
        <v>-2.2723977964627429E-2</v>
      </c>
      <c r="E6" s="11">
        <v>-2.2687735575529139E-2</v>
      </c>
      <c r="F6" s="10">
        <v>57268</v>
      </c>
      <c r="G6" s="10">
        <v>57270</v>
      </c>
    </row>
    <row r="7" spans="1:13" x14ac:dyDescent="0.25">
      <c r="A7" s="152" t="s">
        <v>61</v>
      </c>
      <c r="B7" s="150">
        <v>1629484</v>
      </c>
      <c r="C7" s="150">
        <v>1684291</v>
      </c>
      <c r="D7" s="151">
        <v>7.5154776795568496E-3</v>
      </c>
      <c r="E7" s="151">
        <v>6.9656351635737513E-3</v>
      </c>
      <c r="F7" s="150">
        <v>1675478</v>
      </c>
      <c r="G7" s="150">
        <v>1730768</v>
      </c>
      <c r="H7" s="104"/>
      <c r="I7" s="104"/>
      <c r="J7" s="104"/>
      <c r="K7" s="104"/>
      <c r="L7" s="104"/>
      <c r="M7" s="104"/>
    </row>
    <row r="8" spans="1:13" x14ac:dyDescent="0.25">
      <c r="A8" s="186" t="s">
        <v>54</v>
      </c>
    </row>
    <row r="9" spans="1:13" ht="94.5" customHeight="1" x14ac:dyDescent="0.25">
      <c r="A9" s="218" t="s">
        <v>155</v>
      </c>
      <c r="B9" s="218"/>
      <c r="C9" s="218"/>
      <c r="D9" s="218"/>
      <c r="E9" s="218"/>
      <c r="F9" s="218"/>
      <c r="G9" s="218"/>
    </row>
    <row r="10" spans="1:13" ht="27" customHeight="1" x14ac:dyDescent="0.25">
      <c r="A10" s="213" t="s">
        <v>106</v>
      </c>
      <c r="B10" s="213"/>
      <c r="C10" s="213"/>
      <c r="D10" s="213"/>
      <c r="E10" s="213"/>
      <c r="F10" s="213"/>
      <c r="G10" s="213"/>
    </row>
    <row r="11" spans="1:13" x14ac:dyDescent="0.25">
      <c r="A11" s="209" t="s">
        <v>107</v>
      </c>
      <c r="B11" s="210"/>
      <c r="C11" s="28"/>
      <c r="D11" s="28"/>
      <c r="E11" s="28"/>
      <c r="F11" s="28"/>
      <c r="G11" s="28"/>
    </row>
    <row r="12" spans="1:13" x14ac:dyDescent="0.25">
      <c r="A12" s="107" t="s">
        <v>100</v>
      </c>
      <c r="G12" s="24"/>
    </row>
    <row r="13" spans="1:13" x14ac:dyDescent="0.25">
      <c r="A13" s="27" t="s">
        <v>101</v>
      </c>
    </row>
  </sheetData>
  <mergeCells count="3">
    <mergeCell ref="A9:G9"/>
    <mergeCell ref="A1:G1"/>
    <mergeCell ref="A10:G10"/>
  </mergeCells>
  <hyperlinks>
    <hyperlink ref="A2" location="Sommaire!A1" display="Retour au sommaire"/>
    <hyperlink ref="A11"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M18"/>
  <sheetViews>
    <sheetView workbookViewId="0">
      <selection sqref="A1:G1"/>
    </sheetView>
  </sheetViews>
  <sheetFormatPr baseColWidth="10" defaultRowHeight="15" x14ac:dyDescent="0.25"/>
  <cols>
    <col min="1" max="1" width="24.25" customWidth="1"/>
  </cols>
  <sheetData>
    <row r="1" spans="1:13" ht="29.25" customHeight="1" x14ac:dyDescent="0.25">
      <c r="A1" s="212" t="s">
        <v>153</v>
      </c>
      <c r="B1" s="212"/>
      <c r="C1" s="212"/>
      <c r="D1" s="212"/>
      <c r="E1" s="212"/>
      <c r="F1" s="212"/>
      <c r="G1" s="212"/>
    </row>
    <row r="2" spans="1:13" s="118" customFormat="1" ht="13.5" customHeight="1" x14ac:dyDescent="0.25">
      <c r="A2" s="144" t="s">
        <v>115</v>
      </c>
      <c r="B2" s="121"/>
      <c r="C2" s="121"/>
      <c r="D2" s="121"/>
      <c r="E2" s="121"/>
      <c r="F2" s="121"/>
      <c r="G2" s="121"/>
    </row>
    <row r="3" spans="1:13" ht="45" x14ac:dyDescent="0.25">
      <c r="A3" s="148" t="s">
        <v>58</v>
      </c>
      <c r="B3" s="148" t="s">
        <v>151</v>
      </c>
      <c r="C3" s="148" t="s">
        <v>147</v>
      </c>
      <c r="D3" s="148" t="s">
        <v>148</v>
      </c>
      <c r="E3" s="148" t="s">
        <v>149</v>
      </c>
      <c r="F3" s="148" t="s">
        <v>150</v>
      </c>
      <c r="G3" s="148" t="s">
        <v>152</v>
      </c>
    </row>
    <row r="4" spans="1:13" x14ac:dyDescent="0.25">
      <c r="A4" s="12" t="s">
        <v>25</v>
      </c>
      <c r="B4" s="13">
        <v>9387</v>
      </c>
      <c r="C4" s="13">
        <v>9387</v>
      </c>
      <c r="D4" s="16">
        <v>-4.1164453524004101E-2</v>
      </c>
      <c r="E4" s="16">
        <v>-4.1164453524004087E-2</v>
      </c>
      <c r="F4" s="13">
        <v>9387</v>
      </c>
      <c r="G4" s="13">
        <v>9387</v>
      </c>
      <c r="H4" s="171"/>
    </row>
    <row r="5" spans="1:13" x14ac:dyDescent="0.25">
      <c r="A5" s="184" t="s">
        <v>66</v>
      </c>
      <c r="B5" s="13">
        <v>42303</v>
      </c>
      <c r="C5" s="13">
        <v>42308</v>
      </c>
      <c r="D5" s="16" t="s">
        <v>69</v>
      </c>
      <c r="E5" s="77" t="s">
        <v>69</v>
      </c>
      <c r="F5" s="13">
        <v>42303</v>
      </c>
      <c r="G5" s="13">
        <v>42308</v>
      </c>
      <c r="H5" s="179"/>
      <c r="I5" s="104"/>
      <c r="J5" s="104"/>
      <c r="K5" s="104"/>
      <c r="L5" s="104"/>
      <c r="M5" s="104"/>
    </row>
    <row r="6" spans="1:13" x14ac:dyDescent="0.25">
      <c r="A6" s="185" t="s">
        <v>26</v>
      </c>
      <c r="B6" s="182">
        <v>14112</v>
      </c>
      <c r="C6" s="182">
        <v>14112</v>
      </c>
      <c r="D6" s="183" t="s">
        <v>67</v>
      </c>
      <c r="E6" s="183" t="s">
        <v>67</v>
      </c>
      <c r="F6" s="182">
        <v>14112</v>
      </c>
      <c r="G6" s="182">
        <v>14112</v>
      </c>
      <c r="H6" s="171"/>
    </row>
    <row r="7" spans="1:13" x14ac:dyDescent="0.25">
      <c r="A7" s="185" t="s">
        <v>64</v>
      </c>
      <c r="B7" s="182">
        <v>28191</v>
      </c>
      <c r="C7" s="182">
        <v>28196</v>
      </c>
      <c r="D7" s="183" t="s">
        <v>65</v>
      </c>
      <c r="E7" s="183" t="s">
        <v>65</v>
      </c>
      <c r="F7" s="182">
        <v>28191</v>
      </c>
      <c r="G7" s="182">
        <v>28196</v>
      </c>
      <c r="H7" s="178"/>
    </row>
    <row r="8" spans="1:13" x14ac:dyDescent="0.25">
      <c r="A8" s="12" t="s">
        <v>27</v>
      </c>
      <c r="B8" s="13">
        <v>121690</v>
      </c>
      <c r="C8" s="13">
        <v>121736</v>
      </c>
      <c r="D8" s="16">
        <v>-3.6144380370315609E-4</v>
      </c>
      <c r="E8" s="16">
        <v>-4.598003152916448E-4</v>
      </c>
      <c r="F8" s="13">
        <v>121690</v>
      </c>
      <c r="G8" s="13">
        <v>121736</v>
      </c>
    </row>
    <row r="9" spans="1:13" x14ac:dyDescent="0.25">
      <c r="A9" s="12" t="s">
        <v>28</v>
      </c>
      <c r="B9" s="13">
        <v>747950</v>
      </c>
      <c r="C9" s="13">
        <v>802665</v>
      </c>
      <c r="D9" s="16" t="s">
        <v>68</v>
      </c>
      <c r="E9" s="16">
        <v>5.0891994438290955E-2</v>
      </c>
      <c r="F9" s="13">
        <v>749360</v>
      </c>
      <c r="G9" s="13">
        <v>804555</v>
      </c>
    </row>
    <row r="10" spans="1:13" x14ac:dyDescent="0.25">
      <c r="A10" s="12" t="s">
        <v>29</v>
      </c>
      <c r="B10" s="13">
        <v>51862</v>
      </c>
      <c r="C10" s="13">
        <v>51862</v>
      </c>
      <c r="D10" s="16">
        <v>-4.625453428785291E-3</v>
      </c>
      <c r="E10" s="16">
        <v>-4.6636599174743306E-3</v>
      </c>
      <c r="F10" s="13">
        <v>51937</v>
      </c>
      <c r="G10" s="13">
        <v>51937</v>
      </c>
    </row>
    <row r="11" spans="1:13" x14ac:dyDescent="0.25">
      <c r="A11" s="12" t="s">
        <v>30</v>
      </c>
      <c r="B11" s="15">
        <v>33866</v>
      </c>
      <c r="C11" s="15">
        <v>33903</v>
      </c>
      <c r="D11" s="16">
        <v>-0.22787898132737511</v>
      </c>
      <c r="E11" s="16">
        <v>-0.22722921225382933</v>
      </c>
      <c r="F11" s="15">
        <v>39365</v>
      </c>
      <c r="G11" s="15">
        <v>39402</v>
      </c>
      <c r="H11" s="24"/>
    </row>
    <row r="12" spans="1:13" x14ac:dyDescent="0.25">
      <c r="A12" s="149" t="s">
        <v>61</v>
      </c>
      <c r="B12" s="150">
        <v>1007058</v>
      </c>
      <c r="C12" s="150">
        <v>1061861</v>
      </c>
      <c r="D12" s="151">
        <v>1.5869653373360531E-2</v>
      </c>
      <c r="E12" s="151">
        <v>1.4569869254317741E-2</v>
      </c>
      <c r="F12" s="150">
        <v>1014042</v>
      </c>
      <c r="G12" s="150">
        <v>1069325</v>
      </c>
      <c r="H12" s="104"/>
      <c r="I12" s="104"/>
      <c r="J12" s="104"/>
      <c r="K12" s="104"/>
      <c r="L12" s="104"/>
      <c r="M12" s="104"/>
    </row>
    <row r="13" spans="1:13" x14ac:dyDescent="0.25">
      <c r="A13" s="186" t="s">
        <v>54</v>
      </c>
      <c r="E13" s="24"/>
    </row>
    <row r="14" spans="1:13" ht="81.75" customHeight="1" x14ac:dyDescent="0.25">
      <c r="A14" s="218" t="s">
        <v>155</v>
      </c>
      <c r="B14" s="218"/>
      <c r="C14" s="218"/>
      <c r="D14" s="218"/>
      <c r="E14" s="218"/>
      <c r="F14" s="218"/>
      <c r="G14" s="218"/>
    </row>
    <row r="15" spans="1:13" s="28" customFormat="1" ht="15" customHeight="1" x14ac:dyDescent="0.25">
      <c r="A15" s="213" t="s">
        <v>106</v>
      </c>
      <c r="B15" s="213"/>
      <c r="C15" s="213"/>
      <c r="D15" s="213"/>
      <c r="E15" s="213"/>
      <c r="F15" s="213"/>
      <c r="G15" s="213"/>
    </row>
    <row r="16" spans="1:13" s="28" customFormat="1" ht="16.5" customHeight="1" x14ac:dyDescent="0.25">
      <c r="A16" s="209" t="s">
        <v>107</v>
      </c>
      <c r="B16" s="210"/>
    </row>
    <row r="17" spans="1:3" x14ac:dyDescent="0.25">
      <c r="A17" s="107" t="s">
        <v>100</v>
      </c>
      <c r="C17" s="24"/>
    </row>
    <row r="18" spans="1:3" x14ac:dyDescent="0.25">
      <c r="A18" s="27" t="s">
        <v>101</v>
      </c>
    </row>
  </sheetData>
  <mergeCells count="3">
    <mergeCell ref="A1:G1"/>
    <mergeCell ref="A14:G14"/>
    <mergeCell ref="A15:G15"/>
  </mergeCells>
  <hyperlinks>
    <hyperlink ref="A2" location="Sommaire!A1" display="Retour au sommaire"/>
    <hyperlink ref="A16"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baseColWidth="10" defaultColWidth="11" defaultRowHeight="15" x14ac:dyDescent="0.25"/>
  <cols>
    <col min="1" max="1" width="39.25" style="83" bestFit="1" customWidth="1"/>
    <col min="2" max="2" width="11" style="83"/>
    <col min="3" max="3" width="10.75" style="83" bestFit="1" customWidth="1"/>
    <col min="4" max="4" width="11" style="83"/>
    <col min="5" max="5" width="35.625" style="83" bestFit="1" customWidth="1"/>
    <col min="6" max="16384" width="11" style="83"/>
  </cols>
  <sheetData>
    <row r="1" spans="1:6" ht="15" customHeight="1" x14ac:dyDescent="0.25">
      <c r="A1" s="128" t="s">
        <v>117</v>
      </c>
      <c r="B1" s="84"/>
      <c r="C1" s="84"/>
      <c r="D1" s="84"/>
      <c r="E1" s="84"/>
      <c r="F1" s="84"/>
    </row>
    <row r="2" spans="1:6" x14ac:dyDescent="0.25">
      <c r="A2" s="112" t="s">
        <v>115</v>
      </c>
      <c r="B2" s="94"/>
      <c r="C2" s="85"/>
      <c r="D2" s="85"/>
      <c r="E2" s="85"/>
      <c r="F2" s="85"/>
    </row>
    <row r="3" spans="1:6" ht="22.5" x14ac:dyDescent="0.25">
      <c r="A3" s="148" t="s">
        <v>78</v>
      </c>
      <c r="B3" s="148" t="s">
        <v>79</v>
      </c>
      <c r="C3" s="148" t="s">
        <v>62</v>
      </c>
      <c r="D3" s="148" t="s">
        <v>1</v>
      </c>
    </row>
    <row r="4" spans="1:6" x14ac:dyDescent="0.25">
      <c r="A4" s="159" t="s">
        <v>61</v>
      </c>
      <c r="B4" s="160">
        <v>13497</v>
      </c>
      <c r="C4" s="160">
        <v>9759</v>
      </c>
      <c r="D4" s="160">
        <v>9088</v>
      </c>
    </row>
    <row r="5" spans="1:6" x14ac:dyDescent="0.25">
      <c r="A5" s="124" t="s">
        <v>127</v>
      </c>
      <c r="B5" s="125">
        <v>0.10468993109579906</v>
      </c>
      <c r="C5" s="125">
        <v>0.11281893636643099</v>
      </c>
      <c r="D5" s="125">
        <v>0.11399647887323944</v>
      </c>
    </row>
    <row r="6" spans="1:6" x14ac:dyDescent="0.25">
      <c r="A6" s="126" t="s">
        <v>128</v>
      </c>
      <c r="B6" s="127">
        <v>5.9050159294658074E-2</v>
      </c>
      <c r="C6" s="127">
        <v>6.0149605492366018E-2</v>
      </c>
      <c r="D6" s="127">
        <v>5.9308978873239437E-2</v>
      </c>
    </row>
    <row r="7" spans="1:6" x14ac:dyDescent="0.25">
      <c r="A7" s="126" t="s">
        <v>35</v>
      </c>
      <c r="B7" s="127">
        <v>9.6317700229680663E-3</v>
      </c>
      <c r="C7" s="127">
        <v>1.1271646685111179E-2</v>
      </c>
      <c r="D7" s="127">
        <v>1.0453345070422535E-2</v>
      </c>
    </row>
    <row r="8" spans="1:6" x14ac:dyDescent="0.25">
      <c r="A8" s="124" t="s">
        <v>75</v>
      </c>
      <c r="B8" s="125">
        <v>6.8681929317626136E-2</v>
      </c>
      <c r="C8" s="125">
        <v>7.1421252177477204E-2</v>
      </c>
      <c r="D8" s="125">
        <v>6.9762323943661969E-2</v>
      </c>
    </row>
    <row r="9" spans="1:6" x14ac:dyDescent="0.25">
      <c r="A9" s="126" t="s">
        <v>129</v>
      </c>
      <c r="B9" s="127">
        <v>2.1708527820997258E-2</v>
      </c>
      <c r="C9" s="127">
        <v>1.8854390818731429E-2</v>
      </c>
      <c r="D9" s="127">
        <v>1.5625E-2</v>
      </c>
    </row>
    <row r="10" spans="1:6" x14ac:dyDescent="0.25">
      <c r="A10" s="126" t="s">
        <v>38</v>
      </c>
      <c r="B10" s="127">
        <v>1.9115358968659703E-2</v>
      </c>
      <c r="C10" s="127">
        <v>1.9059329849369814E-2</v>
      </c>
      <c r="D10" s="127">
        <v>1.8595950704225352E-2</v>
      </c>
    </row>
    <row r="11" spans="1:6" x14ac:dyDescent="0.25">
      <c r="A11" s="126" t="s">
        <v>130</v>
      </c>
      <c r="B11" s="127">
        <v>0.10417129732533155</v>
      </c>
      <c r="C11" s="127">
        <v>0.10226457628855415</v>
      </c>
      <c r="D11" s="127">
        <v>9.9691901408450703E-2</v>
      </c>
    </row>
    <row r="12" spans="1:6" x14ac:dyDescent="0.25">
      <c r="A12" s="126" t="s">
        <v>131</v>
      </c>
      <c r="B12" s="127">
        <v>6.7422390160776467E-3</v>
      </c>
      <c r="C12" s="127">
        <v>5.8407623731939751E-3</v>
      </c>
      <c r="D12" s="127">
        <v>5.1716549295774648E-3</v>
      </c>
    </row>
    <row r="13" spans="1:6" x14ac:dyDescent="0.25">
      <c r="A13" s="124" t="s">
        <v>76</v>
      </c>
      <c r="B13" s="125">
        <v>0.15173742313106617</v>
      </c>
      <c r="C13" s="125">
        <v>0.14601905932984938</v>
      </c>
      <c r="D13" s="125">
        <v>0.13908450704225353</v>
      </c>
    </row>
    <row r="14" spans="1:6" x14ac:dyDescent="0.25">
      <c r="A14" s="126" t="s">
        <v>132</v>
      </c>
      <c r="B14" s="127">
        <v>0.14699562865822036</v>
      </c>
      <c r="C14" s="127">
        <v>0.13474741264473819</v>
      </c>
      <c r="D14" s="127">
        <v>0.13061179577464788</v>
      </c>
      <c r="E14" s="123"/>
    </row>
    <row r="15" spans="1:6" x14ac:dyDescent="0.25">
      <c r="A15" s="126" t="s">
        <v>133</v>
      </c>
      <c r="B15" s="127">
        <v>0.37237904719567311</v>
      </c>
      <c r="C15" s="127">
        <v>0.365098883082283</v>
      </c>
      <c r="D15" s="127">
        <v>0.37202904929577463</v>
      </c>
    </row>
    <row r="16" spans="1:6" x14ac:dyDescent="0.25">
      <c r="A16" s="126" t="s">
        <v>45</v>
      </c>
      <c r="B16" s="127">
        <v>7.4312810254130543E-2</v>
      </c>
      <c r="C16" s="127">
        <v>9.4169484578337945E-2</v>
      </c>
      <c r="D16" s="127">
        <v>9.870158450704225E-2</v>
      </c>
    </row>
    <row r="17" spans="1:4" x14ac:dyDescent="0.25">
      <c r="A17" s="126" t="s">
        <v>134</v>
      </c>
      <c r="B17" s="127">
        <v>8.1203230347484626E-2</v>
      </c>
      <c r="C17" s="127">
        <v>7.5724971820883294E-2</v>
      </c>
      <c r="D17" s="127">
        <v>7.5814260563380281E-2</v>
      </c>
    </row>
    <row r="18" spans="1:4" x14ac:dyDescent="0.25">
      <c r="A18" s="124" t="s">
        <v>77</v>
      </c>
      <c r="B18" s="125">
        <v>0.59368748610802402</v>
      </c>
      <c r="C18" s="125">
        <v>0.59401578030535918</v>
      </c>
      <c r="D18" s="125">
        <v>0.60134242957746475</v>
      </c>
    </row>
    <row r="19" spans="1:4" x14ac:dyDescent="0.25">
      <c r="A19" s="124" t="s">
        <v>46</v>
      </c>
      <c r="B19" s="125">
        <v>1</v>
      </c>
      <c r="C19" s="125">
        <v>1</v>
      </c>
      <c r="D19" s="125">
        <v>1</v>
      </c>
    </row>
    <row r="20" spans="1:4" x14ac:dyDescent="0.25">
      <c r="A20" s="155" t="s">
        <v>61</v>
      </c>
      <c r="B20" s="161">
        <v>1</v>
      </c>
      <c r="C20" s="162">
        <v>1</v>
      </c>
      <c r="D20" s="162">
        <v>1</v>
      </c>
    </row>
    <row r="21" spans="1:4" x14ac:dyDescent="0.25">
      <c r="A21" s="107" t="s">
        <v>100</v>
      </c>
    </row>
    <row r="22" spans="1:4" x14ac:dyDescent="0.25">
      <c r="A22" s="27" t="s">
        <v>101</v>
      </c>
    </row>
  </sheetData>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28"/>
  <sheetViews>
    <sheetView workbookViewId="0"/>
  </sheetViews>
  <sheetFormatPr baseColWidth="10" defaultColWidth="11" defaultRowHeight="15" x14ac:dyDescent="0.25"/>
  <cols>
    <col min="1" max="1" width="10.375" style="73" bestFit="1" customWidth="1"/>
    <col min="2" max="2" width="11.75" style="73" bestFit="1" customWidth="1"/>
    <col min="3" max="3" width="17.25" style="73" bestFit="1" customWidth="1"/>
    <col min="4" max="21" width="8.25" style="73" customWidth="1"/>
    <col min="22" max="16384" width="11" style="73"/>
  </cols>
  <sheetData>
    <row r="1" spans="1:21" x14ac:dyDescent="0.25">
      <c r="A1" s="129" t="s">
        <v>118</v>
      </c>
    </row>
    <row r="2" spans="1:21" x14ac:dyDescent="0.25">
      <c r="A2" s="112" t="s">
        <v>115</v>
      </c>
      <c r="B2" s="94"/>
      <c r="M2" s="74"/>
      <c r="S2" s="80"/>
    </row>
    <row r="3" spans="1:21" ht="30.75" customHeight="1" x14ac:dyDescent="0.25">
      <c r="A3" s="34"/>
      <c r="D3" s="219" t="s">
        <v>1</v>
      </c>
      <c r="E3" s="220"/>
      <c r="F3" s="221"/>
      <c r="G3" s="219" t="s">
        <v>62</v>
      </c>
      <c r="H3" s="220"/>
      <c r="I3" s="221"/>
      <c r="J3" s="219" t="s">
        <v>63</v>
      </c>
      <c r="K3" s="220"/>
      <c r="L3" s="221"/>
      <c r="M3" s="219" t="s">
        <v>2</v>
      </c>
      <c r="N3" s="220"/>
      <c r="O3" s="221"/>
      <c r="P3" s="219" t="s">
        <v>3</v>
      </c>
      <c r="Q3" s="220"/>
      <c r="R3" s="221"/>
      <c r="S3" s="219" t="s">
        <v>0</v>
      </c>
      <c r="T3" s="220"/>
      <c r="U3" s="221"/>
    </row>
    <row r="4" spans="1:21" x14ac:dyDescent="0.25">
      <c r="D4" s="35" t="s">
        <v>57</v>
      </c>
      <c r="E4" s="35" t="s">
        <v>73</v>
      </c>
      <c r="F4" s="35" t="s">
        <v>59</v>
      </c>
      <c r="G4" s="35" t="s">
        <v>57</v>
      </c>
      <c r="H4" s="35" t="s">
        <v>73</v>
      </c>
      <c r="I4" s="35" t="s">
        <v>59</v>
      </c>
      <c r="J4" s="35" t="s">
        <v>57</v>
      </c>
      <c r="K4" s="35" t="s">
        <v>73</v>
      </c>
      <c r="L4" s="35" t="s">
        <v>59</v>
      </c>
      <c r="M4" s="35" t="s">
        <v>57</v>
      </c>
      <c r="N4" s="35" t="s">
        <v>73</v>
      </c>
      <c r="O4" s="35" t="s">
        <v>59</v>
      </c>
      <c r="P4" s="35" t="s">
        <v>57</v>
      </c>
      <c r="Q4" s="35" t="s">
        <v>73</v>
      </c>
      <c r="R4" s="35" t="s">
        <v>59</v>
      </c>
      <c r="S4" s="36" t="s">
        <v>57</v>
      </c>
      <c r="T4" s="35" t="s">
        <v>73</v>
      </c>
      <c r="U4" s="35" t="s">
        <v>59</v>
      </c>
    </row>
    <row r="5" spans="1:21" x14ac:dyDescent="0.25">
      <c r="A5" s="222" t="s">
        <v>4</v>
      </c>
      <c r="B5" s="224" t="s">
        <v>5</v>
      </c>
      <c r="C5" s="1" t="s">
        <v>6</v>
      </c>
      <c r="D5" s="37">
        <v>183807</v>
      </c>
      <c r="E5" s="37">
        <v>204383</v>
      </c>
      <c r="F5" s="38">
        <v>11.2</v>
      </c>
      <c r="G5" s="37">
        <v>216868</v>
      </c>
      <c r="H5" s="37">
        <v>237561</v>
      </c>
      <c r="I5" s="38">
        <v>9.5</v>
      </c>
      <c r="J5" s="37">
        <v>22049</v>
      </c>
      <c r="K5" s="37">
        <v>21500</v>
      </c>
      <c r="L5" s="38">
        <v>-2.5</v>
      </c>
      <c r="M5" s="37">
        <v>20202</v>
      </c>
      <c r="N5" s="37">
        <v>20052</v>
      </c>
      <c r="O5" s="38">
        <v>-0.7</v>
      </c>
      <c r="P5" s="37">
        <v>4922</v>
      </c>
      <c r="Q5" s="37">
        <v>4866</v>
      </c>
      <c r="R5" s="38">
        <v>-1.1000000000000001</v>
      </c>
      <c r="S5" s="39">
        <v>329321</v>
      </c>
      <c r="T5" s="39">
        <v>331804</v>
      </c>
      <c r="U5" s="38">
        <v>0.8</v>
      </c>
    </row>
    <row r="6" spans="1:21" x14ac:dyDescent="0.25">
      <c r="A6" s="223"/>
      <c r="B6" s="225"/>
      <c r="C6" s="2" t="s">
        <v>7</v>
      </c>
      <c r="D6" s="40"/>
      <c r="E6" s="40"/>
      <c r="F6" s="41"/>
      <c r="G6" s="40"/>
      <c r="H6" s="40"/>
      <c r="I6" s="41"/>
      <c r="J6" s="42"/>
      <c r="K6" s="42"/>
      <c r="L6" s="41"/>
      <c r="M6" s="40">
        <v>17920</v>
      </c>
      <c r="N6" s="40">
        <v>19051</v>
      </c>
      <c r="O6" s="41">
        <v>6.3</v>
      </c>
      <c r="P6" s="40">
        <v>2959</v>
      </c>
      <c r="Q6" s="40">
        <v>3011</v>
      </c>
      <c r="R6" s="41">
        <v>1.8</v>
      </c>
      <c r="S6" s="43">
        <v>193304</v>
      </c>
      <c r="T6" s="43">
        <v>210950</v>
      </c>
      <c r="U6" s="41">
        <v>9.1</v>
      </c>
    </row>
    <row r="7" spans="1:21" x14ac:dyDescent="0.25">
      <c r="A7" s="223"/>
      <c r="B7" s="225"/>
      <c r="C7" s="3" t="s">
        <v>8</v>
      </c>
      <c r="D7" s="44"/>
      <c r="E7" s="45"/>
      <c r="F7" s="46"/>
      <c r="G7" s="44"/>
      <c r="H7" s="45"/>
      <c r="I7" s="46"/>
      <c r="J7" s="47"/>
      <c r="K7" s="47"/>
      <c r="L7" s="46"/>
      <c r="M7" s="44">
        <v>23326</v>
      </c>
      <c r="N7" s="44">
        <v>24047</v>
      </c>
      <c r="O7" s="46">
        <v>3.1</v>
      </c>
      <c r="P7" s="44">
        <v>2721</v>
      </c>
      <c r="Q7" s="44">
        <v>3056</v>
      </c>
      <c r="R7" s="46">
        <v>12.3</v>
      </c>
      <c r="S7" s="48">
        <v>185961</v>
      </c>
      <c r="T7" s="48">
        <v>205196</v>
      </c>
      <c r="U7" s="46">
        <v>10.3</v>
      </c>
    </row>
    <row r="8" spans="1:21" x14ac:dyDescent="0.25">
      <c r="A8" s="223"/>
      <c r="B8" s="226"/>
      <c r="C8" s="4" t="s">
        <v>9</v>
      </c>
      <c r="D8" s="49">
        <v>183807</v>
      </c>
      <c r="E8" s="50">
        <v>204383</v>
      </c>
      <c r="F8" s="78">
        <v>11.2</v>
      </c>
      <c r="G8" s="49">
        <v>216868</v>
      </c>
      <c r="H8" s="50">
        <v>237561</v>
      </c>
      <c r="I8" s="51">
        <v>9.5</v>
      </c>
      <c r="J8" s="49">
        <v>22049</v>
      </c>
      <c r="K8" s="49">
        <v>21500</v>
      </c>
      <c r="L8" s="51">
        <v>-2.5</v>
      </c>
      <c r="M8" s="49">
        <v>61448</v>
      </c>
      <c r="N8" s="49">
        <v>63150</v>
      </c>
      <c r="O8" s="51">
        <v>2.8</v>
      </c>
      <c r="P8" s="49">
        <v>10602</v>
      </c>
      <c r="Q8" s="49">
        <v>10933</v>
      </c>
      <c r="R8" s="51">
        <v>3.1</v>
      </c>
      <c r="S8" s="52">
        <v>708586</v>
      </c>
      <c r="T8" s="52">
        <v>747950</v>
      </c>
      <c r="U8" s="51">
        <v>5.6</v>
      </c>
    </row>
    <row r="9" spans="1:21" x14ac:dyDescent="0.25">
      <c r="A9" s="223"/>
      <c r="B9" s="224" t="s">
        <v>10</v>
      </c>
      <c r="C9" s="1" t="s">
        <v>6</v>
      </c>
      <c r="D9" s="53">
        <v>87790</v>
      </c>
      <c r="E9" s="53">
        <v>79693</v>
      </c>
      <c r="F9" s="54">
        <v>-9.1999999999999993</v>
      </c>
      <c r="G9" s="37">
        <v>101217</v>
      </c>
      <c r="H9" s="37">
        <v>88158</v>
      </c>
      <c r="I9" s="38">
        <v>-13.3</v>
      </c>
      <c r="J9" s="37">
        <v>5756</v>
      </c>
      <c r="K9" s="37">
        <v>4292</v>
      </c>
      <c r="L9" s="54">
        <v>-25.4</v>
      </c>
      <c r="M9" s="53">
        <v>24738</v>
      </c>
      <c r="N9" s="53">
        <v>16460</v>
      </c>
      <c r="O9" s="54">
        <v>-33.5</v>
      </c>
      <c r="P9" s="53">
        <v>12690</v>
      </c>
      <c r="Q9" s="53">
        <v>11080</v>
      </c>
      <c r="R9" s="54">
        <v>-12.7</v>
      </c>
      <c r="S9" s="55">
        <v>221131</v>
      </c>
      <c r="T9" s="55">
        <v>197239</v>
      </c>
      <c r="U9" s="54">
        <v>-10.8</v>
      </c>
    </row>
    <row r="10" spans="1:21" x14ac:dyDescent="0.25">
      <c r="A10" s="223"/>
      <c r="B10" s="225"/>
      <c r="C10" s="2" t="s">
        <v>7</v>
      </c>
      <c r="D10" s="40"/>
      <c r="E10" s="40"/>
      <c r="F10" s="41"/>
      <c r="G10" s="42"/>
      <c r="H10" s="42"/>
      <c r="I10" s="56"/>
      <c r="J10" s="42"/>
      <c r="K10" s="42"/>
      <c r="L10" s="41"/>
      <c r="M10" s="40">
        <v>2711</v>
      </c>
      <c r="N10" s="40">
        <v>2308</v>
      </c>
      <c r="O10" s="41">
        <v>-14.9</v>
      </c>
      <c r="P10" s="40">
        <v>790</v>
      </c>
      <c r="Q10" s="40">
        <v>867</v>
      </c>
      <c r="R10" s="41">
        <v>9.6999999999999993</v>
      </c>
      <c r="S10" s="43">
        <v>59657</v>
      </c>
      <c r="T10" s="43">
        <v>60311</v>
      </c>
      <c r="U10" s="41">
        <v>1.1000000000000001</v>
      </c>
    </row>
    <row r="11" spans="1:21" x14ac:dyDescent="0.25">
      <c r="A11" s="223"/>
      <c r="B11" s="225"/>
      <c r="C11" s="5" t="s">
        <v>11</v>
      </c>
      <c r="D11" s="45"/>
      <c r="E11" s="45"/>
      <c r="F11" s="46"/>
      <c r="G11" s="45"/>
      <c r="H11" s="45"/>
      <c r="I11" s="46"/>
      <c r="J11" s="47"/>
      <c r="K11" s="47"/>
      <c r="L11" s="46"/>
      <c r="M11" s="47">
        <v>397</v>
      </c>
      <c r="N11" s="47">
        <v>372</v>
      </c>
      <c r="O11" s="57">
        <v>-6.3</v>
      </c>
      <c r="P11" s="47">
        <v>97</v>
      </c>
      <c r="Q11" s="47">
        <v>32</v>
      </c>
      <c r="R11" s="57">
        <v>-67</v>
      </c>
      <c r="S11" s="58">
        <v>1952</v>
      </c>
      <c r="T11" s="58">
        <v>1558</v>
      </c>
      <c r="U11" s="57">
        <v>-20.2</v>
      </c>
    </row>
    <row r="12" spans="1:21" x14ac:dyDescent="0.25">
      <c r="A12" s="223"/>
      <c r="B12" s="226"/>
      <c r="C12" s="4" t="s">
        <v>12</v>
      </c>
      <c r="D12" s="50">
        <v>87790</v>
      </c>
      <c r="E12" s="79">
        <v>79693</v>
      </c>
      <c r="F12" s="51">
        <v>-9.1999999999999993</v>
      </c>
      <c r="G12" s="50">
        <v>101217</v>
      </c>
      <c r="H12" s="50">
        <v>88158</v>
      </c>
      <c r="I12" s="51">
        <v>-13.3</v>
      </c>
      <c r="J12" s="81">
        <v>5756</v>
      </c>
      <c r="K12" s="81">
        <v>4292</v>
      </c>
      <c r="L12" s="51">
        <v>-25.4</v>
      </c>
      <c r="M12" s="49">
        <v>27846</v>
      </c>
      <c r="N12" s="49">
        <v>19140</v>
      </c>
      <c r="O12" s="51">
        <v>-31.3</v>
      </c>
      <c r="P12" s="49">
        <v>13577</v>
      </c>
      <c r="Q12" s="49">
        <v>11979</v>
      </c>
      <c r="R12" s="51">
        <v>-11.8</v>
      </c>
      <c r="S12" s="59">
        <v>282740</v>
      </c>
      <c r="T12" s="59">
        <v>259108</v>
      </c>
      <c r="U12" s="51">
        <v>-8.4</v>
      </c>
    </row>
    <row r="13" spans="1:21" x14ac:dyDescent="0.25">
      <c r="A13" s="223"/>
      <c r="B13" s="227" t="s">
        <v>13</v>
      </c>
      <c r="C13" s="228"/>
      <c r="D13" s="50">
        <v>271597</v>
      </c>
      <c r="E13" s="50">
        <v>284076</v>
      </c>
      <c r="F13" s="60">
        <v>4.5999999999999996</v>
      </c>
      <c r="G13" s="50">
        <v>318085</v>
      </c>
      <c r="H13" s="50">
        <v>325719</v>
      </c>
      <c r="I13" s="60">
        <v>2.4</v>
      </c>
      <c r="J13" s="50">
        <v>27805</v>
      </c>
      <c r="K13" s="50">
        <v>25792</v>
      </c>
      <c r="L13" s="60">
        <v>-7.2</v>
      </c>
      <c r="M13" s="50">
        <v>89294</v>
      </c>
      <c r="N13" s="50">
        <v>82290</v>
      </c>
      <c r="O13" s="60">
        <v>-7.8</v>
      </c>
      <c r="P13" s="50">
        <v>24179</v>
      </c>
      <c r="Q13" s="50">
        <v>22912</v>
      </c>
      <c r="R13" s="60">
        <v>-5.2</v>
      </c>
      <c r="S13" s="50">
        <v>991326</v>
      </c>
      <c r="T13" s="50">
        <v>1007058</v>
      </c>
      <c r="U13" s="60">
        <v>1.6</v>
      </c>
    </row>
    <row r="14" spans="1:21" x14ac:dyDescent="0.25">
      <c r="A14" s="224" t="s">
        <v>14</v>
      </c>
      <c r="B14" s="224" t="s">
        <v>15</v>
      </c>
      <c r="C14" s="1" t="s">
        <v>6</v>
      </c>
      <c r="D14" s="53"/>
      <c r="E14" s="53"/>
      <c r="F14" s="54"/>
      <c r="G14" s="53"/>
      <c r="H14" s="53"/>
      <c r="I14" s="54"/>
      <c r="J14" s="37"/>
      <c r="K14" s="37"/>
      <c r="L14" s="54"/>
      <c r="M14" s="37">
        <v>28098</v>
      </c>
      <c r="N14" s="37">
        <v>26352</v>
      </c>
      <c r="O14" s="38">
        <v>-6.2</v>
      </c>
      <c r="P14" s="37">
        <v>2165</v>
      </c>
      <c r="Q14" s="37">
        <v>2063</v>
      </c>
      <c r="R14" s="38">
        <v>-4.7</v>
      </c>
      <c r="S14" s="55">
        <v>132475</v>
      </c>
      <c r="T14" s="55">
        <v>131339</v>
      </c>
      <c r="U14" s="38">
        <v>-0.9</v>
      </c>
    </row>
    <row r="15" spans="1:21" x14ac:dyDescent="0.25">
      <c r="A15" s="225"/>
      <c r="B15" s="225"/>
      <c r="C15" s="3" t="s">
        <v>7</v>
      </c>
      <c r="D15" s="44"/>
      <c r="E15" s="44"/>
      <c r="F15" s="46"/>
      <c r="G15" s="44"/>
      <c r="H15" s="44"/>
      <c r="I15" s="46"/>
      <c r="J15" s="47"/>
      <c r="K15" s="47"/>
      <c r="L15" s="46"/>
      <c r="M15" s="47">
        <v>35074</v>
      </c>
      <c r="N15" s="47">
        <v>36125</v>
      </c>
      <c r="O15" s="57">
        <v>-3</v>
      </c>
      <c r="P15" s="47">
        <v>2694</v>
      </c>
      <c r="Q15" s="47">
        <v>2767</v>
      </c>
      <c r="R15" s="57">
        <v>2.7</v>
      </c>
      <c r="S15" s="58">
        <v>138955</v>
      </c>
      <c r="T15" s="58">
        <v>143798</v>
      </c>
      <c r="U15" s="57">
        <v>3.5</v>
      </c>
    </row>
    <row r="16" spans="1:21" x14ac:dyDescent="0.25">
      <c r="A16" s="225"/>
      <c r="B16" s="226"/>
      <c r="C16" s="6" t="s">
        <v>16</v>
      </c>
      <c r="D16" s="61"/>
      <c r="E16" s="61"/>
      <c r="F16" s="62"/>
      <c r="G16" s="61"/>
      <c r="H16" s="61"/>
      <c r="I16" s="62"/>
      <c r="J16" s="49"/>
      <c r="K16" s="49"/>
      <c r="L16" s="62"/>
      <c r="M16" s="49">
        <v>63172</v>
      </c>
      <c r="N16" s="49">
        <v>62477</v>
      </c>
      <c r="O16" s="51">
        <v>-1.1000000000000001</v>
      </c>
      <c r="P16" s="49">
        <v>4859</v>
      </c>
      <c r="Q16" s="49">
        <v>4830</v>
      </c>
      <c r="R16" s="51">
        <v>-0.6</v>
      </c>
      <c r="S16" s="59">
        <v>271430</v>
      </c>
      <c r="T16" s="59">
        <v>275137</v>
      </c>
      <c r="U16" s="51">
        <v>1.4</v>
      </c>
    </row>
    <row r="17" spans="1:21" x14ac:dyDescent="0.25">
      <c r="A17" s="225"/>
      <c r="B17" s="224" t="s">
        <v>10</v>
      </c>
      <c r="C17" s="1" t="s">
        <v>6</v>
      </c>
      <c r="D17" s="63">
        <v>3660</v>
      </c>
      <c r="E17" s="63">
        <v>3548</v>
      </c>
      <c r="F17" s="38">
        <v>-3.1</v>
      </c>
      <c r="G17" s="37">
        <v>5433</v>
      </c>
      <c r="H17" s="37">
        <v>4890</v>
      </c>
      <c r="I17" s="38">
        <v>-10</v>
      </c>
      <c r="J17" s="37">
        <v>318</v>
      </c>
      <c r="K17" s="37">
        <v>286</v>
      </c>
      <c r="L17" s="38">
        <v>-10.1</v>
      </c>
      <c r="M17" s="37">
        <v>17766</v>
      </c>
      <c r="N17" s="37">
        <v>14986</v>
      </c>
      <c r="O17" s="38">
        <v>-15.6</v>
      </c>
      <c r="P17" s="37">
        <v>3079</v>
      </c>
      <c r="Q17" s="37">
        <v>2987</v>
      </c>
      <c r="R17" s="38">
        <v>-3</v>
      </c>
      <c r="S17" s="55">
        <v>123517</v>
      </c>
      <c r="T17" s="55">
        <v>117766</v>
      </c>
      <c r="U17" s="38">
        <v>-4.7</v>
      </c>
    </row>
    <row r="18" spans="1:21" x14ac:dyDescent="0.25">
      <c r="A18" s="225"/>
      <c r="B18" s="225"/>
      <c r="C18" s="2" t="s">
        <v>7</v>
      </c>
      <c r="D18" s="64"/>
      <c r="E18" s="64"/>
      <c r="F18" s="41"/>
      <c r="G18" s="40"/>
      <c r="H18" s="40"/>
      <c r="I18" s="41"/>
      <c r="J18" s="42"/>
      <c r="K18" s="42"/>
      <c r="L18" s="41"/>
      <c r="M18" s="42">
        <v>4793</v>
      </c>
      <c r="N18" s="42">
        <v>4396</v>
      </c>
      <c r="O18" s="56">
        <v>-8.3000000000000007</v>
      </c>
      <c r="P18" s="42">
        <v>871</v>
      </c>
      <c r="Q18" s="42">
        <v>870</v>
      </c>
      <c r="R18" s="56">
        <v>-0.1</v>
      </c>
      <c r="S18" s="65">
        <v>72711</v>
      </c>
      <c r="T18" s="65">
        <v>70907</v>
      </c>
      <c r="U18" s="56">
        <v>-2.5</v>
      </c>
    </row>
    <row r="19" spans="1:21" x14ac:dyDescent="0.25">
      <c r="A19" s="225"/>
      <c r="B19" s="225"/>
      <c r="C19" s="5" t="s">
        <v>17</v>
      </c>
      <c r="D19" s="66"/>
      <c r="E19" s="67"/>
      <c r="F19" s="46"/>
      <c r="G19" s="44"/>
      <c r="H19" s="44"/>
      <c r="I19" s="46"/>
      <c r="J19" s="47"/>
      <c r="K19" s="47"/>
      <c r="L19" s="46"/>
      <c r="M19" s="47">
        <v>5306</v>
      </c>
      <c r="N19" s="47">
        <v>4993</v>
      </c>
      <c r="O19" s="57">
        <v>-5.9</v>
      </c>
      <c r="P19" s="47">
        <v>505</v>
      </c>
      <c r="Q19" s="47">
        <v>565</v>
      </c>
      <c r="R19" s="57">
        <v>11.9</v>
      </c>
      <c r="S19" s="58">
        <v>103161</v>
      </c>
      <c r="T19" s="58">
        <v>104686</v>
      </c>
      <c r="U19" s="57">
        <v>1.5</v>
      </c>
    </row>
    <row r="20" spans="1:21" x14ac:dyDescent="0.25">
      <c r="A20" s="225"/>
      <c r="B20" s="226"/>
      <c r="C20" s="6" t="s">
        <v>12</v>
      </c>
      <c r="D20" s="49">
        <v>3660</v>
      </c>
      <c r="E20" s="50">
        <v>3548</v>
      </c>
      <c r="F20" s="51">
        <v>-3.1</v>
      </c>
      <c r="G20" s="49">
        <v>5433</v>
      </c>
      <c r="H20" s="49">
        <v>4890</v>
      </c>
      <c r="I20" s="51">
        <v>-10</v>
      </c>
      <c r="J20" s="81">
        <v>318</v>
      </c>
      <c r="K20" s="81">
        <v>286</v>
      </c>
      <c r="L20" s="51">
        <v>-10.1</v>
      </c>
      <c r="M20" s="49">
        <v>27865</v>
      </c>
      <c r="N20" s="49">
        <v>24375</v>
      </c>
      <c r="O20" s="51">
        <v>-12.5</v>
      </c>
      <c r="P20" s="49">
        <v>4455</v>
      </c>
      <c r="Q20" s="49">
        <v>4422</v>
      </c>
      <c r="R20" s="51">
        <v>-0.7</v>
      </c>
      <c r="S20" s="59">
        <v>299389</v>
      </c>
      <c r="T20" s="59">
        <v>293359</v>
      </c>
      <c r="U20" s="51">
        <v>-2</v>
      </c>
    </row>
    <row r="21" spans="1:21" x14ac:dyDescent="0.25">
      <c r="A21" s="226"/>
      <c r="B21" s="227" t="s">
        <v>13</v>
      </c>
      <c r="C21" s="228"/>
      <c r="D21" s="50">
        <v>3660</v>
      </c>
      <c r="E21" s="50">
        <v>3548</v>
      </c>
      <c r="F21" s="60">
        <v>-3.1</v>
      </c>
      <c r="G21" s="50">
        <v>5433</v>
      </c>
      <c r="H21" s="50">
        <v>4890</v>
      </c>
      <c r="I21" s="60">
        <v>-10</v>
      </c>
      <c r="J21" s="81">
        <v>318</v>
      </c>
      <c r="K21" s="81">
        <v>286</v>
      </c>
      <c r="L21" s="60">
        <v>-10.1</v>
      </c>
      <c r="M21" s="50">
        <v>91037</v>
      </c>
      <c r="N21" s="50">
        <v>86852</v>
      </c>
      <c r="O21" s="60">
        <v>-4.5999999999999996</v>
      </c>
      <c r="P21" s="50">
        <v>9314</v>
      </c>
      <c r="Q21" s="50">
        <v>9252</v>
      </c>
      <c r="R21" s="60">
        <v>-0.7</v>
      </c>
      <c r="S21" s="68">
        <v>570819</v>
      </c>
      <c r="T21" s="68">
        <v>568496</v>
      </c>
      <c r="U21" s="60">
        <v>-0.4</v>
      </c>
    </row>
    <row r="22" spans="1:21" x14ac:dyDescent="0.25">
      <c r="A22" s="227" t="s">
        <v>18</v>
      </c>
      <c r="B22" s="229"/>
      <c r="C22" s="228"/>
      <c r="D22" s="50">
        <v>275257</v>
      </c>
      <c r="E22" s="50">
        <v>287624</v>
      </c>
      <c r="F22" s="60">
        <v>4.5</v>
      </c>
      <c r="G22" s="50">
        <v>323518</v>
      </c>
      <c r="H22" s="50">
        <v>330609</v>
      </c>
      <c r="I22" s="60">
        <v>2.2000000000000002</v>
      </c>
      <c r="J22" s="50">
        <v>28123</v>
      </c>
      <c r="K22" s="50">
        <v>26078</v>
      </c>
      <c r="L22" s="60">
        <v>-7.3</v>
      </c>
      <c r="M22" s="50">
        <v>202038</v>
      </c>
      <c r="N22" s="50">
        <v>189832</v>
      </c>
      <c r="O22" s="60">
        <v>-6</v>
      </c>
      <c r="P22" s="50">
        <v>35154</v>
      </c>
      <c r="Q22" s="50">
        <v>33849</v>
      </c>
      <c r="R22" s="60">
        <v>-3.7</v>
      </c>
      <c r="S22" s="68">
        <v>1617329</v>
      </c>
      <c r="T22" s="50">
        <v>1629484</v>
      </c>
      <c r="U22" s="60">
        <v>0.8</v>
      </c>
    </row>
    <row r="23" spans="1:21" x14ac:dyDescent="0.25">
      <c r="A23" s="8" t="s">
        <v>20</v>
      </c>
      <c r="R23" s="89"/>
    </row>
    <row r="24" spans="1:21" x14ac:dyDescent="0.25">
      <c r="A24" s="7" t="s">
        <v>74</v>
      </c>
      <c r="B24" s="82"/>
      <c r="C24" s="82"/>
      <c r="D24" s="82"/>
      <c r="E24" s="82"/>
      <c r="F24" s="82"/>
      <c r="G24" s="82"/>
      <c r="H24" s="82"/>
      <c r="I24" s="82"/>
      <c r="J24" s="82"/>
      <c r="R24" s="89"/>
    </row>
    <row r="25" spans="1:21" x14ac:dyDescent="0.25">
      <c r="A25" s="8" t="s">
        <v>19</v>
      </c>
      <c r="R25" s="89"/>
    </row>
    <row r="26" spans="1:21" x14ac:dyDescent="0.25">
      <c r="A26" s="107" t="s">
        <v>100</v>
      </c>
      <c r="R26" s="89"/>
    </row>
    <row r="27" spans="1:21" x14ac:dyDescent="0.25">
      <c r="A27" s="27" t="s">
        <v>101</v>
      </c>
      <c r="P27" s="74"/>
      <c r="Q27" s="74"/>
      <c r="R27" s="89"/>
    </row>
    <row r="28" spans="1:21" x14ac:dyDescent="0.25">
      <c r="P28" s="74"/>
      <c r="Q28" s="74"/>
      <c r="R28" s="89"/>
    </row>
  </sheetData>
  <mergeCells count="15">
    <mergeCell ref="A14:A21"/>
    <mergeCell ref="B14:B16"/>
    <mergeCell ref="B17:B20"/>
    <mergeCell ref="B21:C21"/>
    <mergeCell ref="A22:C22"/>
    <mergeCell ref="M3:O3"/>
    <mergeCell ref="P3:R3"/>
    <mergeCell ref="S3:U3"/>
    <mergeCell ref="A5:A13"/>
    <mergeCell ref="B5:B8"/>
    <mergeCell ref="B9:B12"/>
    <mergeCell ref="B13:C13"/>
    <mergeCell ref="D3:F3"/>
    <mergeCell ref="G3:I3"/>
    <mergeCell ref="J3:L3"/>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Sommaire</vt:lpstr>
      <vt:lpstr>Tableau 1</vt:lpstr>
      <vt:lpstr>Tableau 2</vt:lpstr>
      <vt:lpstr>Tableau 3</vt:lpstr>
      <vt:lpstr>Tableau 4</vt:lpstr>
      <vt:lpstr>Tableau 1 bis</vt:lpstr>
      <vt:lpstr>Tableau 2 bis</vt:lpstr>
      <vt:lpstr>A1-LAS selon disci. licence</vt:lpstr>
      <vt:lpstr>A2-année</vt:lpstr>
      <vt:lpstr>A3-Paramédical</vt:lpstr>
      <vt:lpstr>A4-Mobilite</vt:lpstr>
      <vt:lpstr>'Tableau 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2019-06-23T17:45:41Z</cp:lastPrinted>
  <dcterms:created xsi:type="dcterms:W3CDTF">2018-05-04T14:49:49Z</dcterms:created>
  <dcterms:modified xsi:type="dcterms:W3CDTF">2021-06-02T11:41:28Z</dcterms:modified>
</cp:coreProperties>
</file>