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15" yWindow="5010" windowWidth="19185" windowHeight="2310"/>
  </bookViews>
  <sheets>
    <sheet name="Sommaire" sheetId="8" r:id="rId1"/>
    <sheet name="Tableau 1" sheetId="1" r:id="rId2"/>
    <sheet name="Tableau 2" sheetId="2" r:id="rId3"/>
    <sheet name="Tableau 3" sheetId="3" r:id="rId4"/>
    <sheet name="Tableau 4" sheetId="4" r:id="rId5"/>
    <sheet name="Tableau 1 bis" sheetId="10" r:id="rId6"/>
    <sheet name="Tableau 2 bis" sheetId="11" r:id="rId7"/>
    <sheet name="A1-LAS selon disci. licence" sheetId="16" r:id="rId8"/>
    <sheet name="A2-année" sheetId="14" r:id="rId9"/>
    <sheet name="A3-Paramédical" sheetId="17" r:id="rId10"/>
    <sheet name="A4-Mobilite" sheetId="15" r:id="rId11"/>
  </sheets>
  <definedNames>
    <definedName name="annexe_NF2" localSheetId="8">#REF!</definedName>
    <definedName name="annexe_NF2">#REF!</definedName>
    <definedName name="annexe_NF3" localSheetId="8">#REF!</definedName>
    <definedName name="annexe_NF3">#REF!</definedName>
    <definedName name="annexe_verif">#REF!</definedName>
    <definedName name="_xlnm.Print_Area" localSheetId="1">'Tableau 1'!$A$1:$E$1</definedName>
  </definedNames>
  <calcPr calcId="162913"/>
</workbook>
</file>

<file path=xl/calcChain.xml><?xml version="1.0" encoding="utf-8"?>
<calcChain xmlns="http://schemas.openxmlformats.org/spreadsheetml/2006/main">
  <c r="L14" i="14" l="1"/>
  <c r="I14" i="14"/>
  <c r="F14" i="14"/>
  <c r="L10" i="14"/>
  <c r="L6" i="14"/>
  <c r="I6" i="14"/>
  <c r="F6" i="14"/>
  <c r="J22" i="17" l="1"/>
  <c r="I22" i="17"/>
  <c r="H16" i="17" l="1"/>
  <c r="H21" i="17"/>
  <c r="G22" i="17"/>
  <c r="C29" i="17" l="1"/>
  <c r="N20" i="17" l="1"/>
  <c r="D32" i="17"/>
  <c r="C32" i="17"/>
  <c r="D30" i="17"/>
  <c r="D29" i="17"/>
  <c r="C30" i="17"/>
  <c r="N9" i="17"/>
  <c r="N10" i="17"/>
  <c r="N11" i="17"/>
  <c r="N12" i="17"/>
  <c r="N13" i="17"/>
  <c r="N14" i="17"/>
  <c r="N15" i="17"/>
  <c r="N16" i="17"/>
  <c r="N18" i="17"/>
  <c r="N19" i="17"/>
  <c r="N21" i="17"/>
  <c r="N8" i="17"/>
  <c r="M22" i="17"/>
  <c r="L22" i="17"/>
  <c r="K21" i="17"/>
  <c r="K20" i="17"/>
  <c r="K9" i="17"/>
  <c r="K10" i="17"/>
  <c r="K11" i="17"/>
  <c r="K12" i="17"/>
  <c r="K13" i="17"/>
  <c r="K14" i="17"/>
  <c r="K15" i="17"/>
  <c r="K16" i="17"/>
  <c r="K8" i="17"/>
  <c r="K22" i="17"/>
  <c r="H20" i="17"/>
  <c r="H9" i="17"/>
  <c r="H10" i="17"/>
  <c r="H11" i="17"/>
  <c r="H12" i="17"/>
  <c r="H13" i="17"/>
  <c r="H14" i="17"/>
  <c r="H15" i="17"/>
  <c r="H8" i="17"/>
  <c r="F22" i="17"/>
  <c r="H22" i="17" s="1"/>
  <c r="E9" i="17"/>
  <c r="E10" i="17"/>
  <c r="E11" i="17"/>
  <c r="E12" i="17"/>
  <c r="E13" i="17"/>
  <c r="E14" i="17"/>
  <c r="E15" i="17"/>
  <c r="E16" i="17"/>
  <c r="E17" i="17"/>
  <c r="E18" i="17"/>
  <c r="E19" i="17"/>
  <c r="E20" i="17"/>
  <c r="E21" i="17"/>
  <c r="E22" i="17"/>
  <c r="E8" i="17"/>
  <c r="N22" i="17" l="1"/>
  <c r="B6" i="8"/>
  <c r="B3" i="8" l="1"/>
  <c r="B5" i="8"/>
  <c r="B4" i="8"/>
</calcChain>
</file>

<file path=xl/sharedStrings.xml><?xml version="1.0" encoding="utf-8"?>
<sst xmlns="http://schemas.openxmlformats.org/spreadsheetml/2006/main" count="326" uniqueCount="175">
  <si>
    <t>Total</t>
  </si>
  <si>
    <t>Nouveaux bacheliers</t>
  </si>
  <si>
    <t>Étudiants en mobilité entrante (2)</t>
  </si>
  <si>
    <t>Dispensés non mobiles</t>
  </si>
  <si>
    <t>Cursus Licence</t>
  </si>
  <si>
    <t>Licence LMD</t>
  </si>
  <si>
    <t>1ère année</t>
  </si>
  <si>
    <t>2ème année</t>
  </si>
  <si>
    <t>3ème année</t>
  </si>
  <si>
    <t>Total Licence LMD</t>
  </si>
  <si>
    <t>Autres formations</t>
  </si>
  <si>
    <t>3ème année et plus (3)</t>
  </si>
  <si>
    <t>Total autres formations</t>
  </si>
  <si>
    <t>Total cursus</t>
  </si>
  <si>
    <t>Cursus Master</t>
  </si>
  <si>
    <t>Master LMD</t>
  </si>
  <si>
    <t>Total Master LMD</t>
  </si>
  <si>
    <t>3ème année et plus</t>
  </si>
  <si>
    <t>Total tout cursus</t>
  </si>
  <si>
    <t>(3) Certaines formations de cursus licence durent plus de 3 ans. C'est le cas par exemple de la capacité d'orthophoniste.</t>
  </si>
  <si>
    <t>(1) Les nouveaux entrants en première année de cursus master sont majoritairement des étudiants inscrits dans des diplômes d'ingénieurs ou des diplômes d'IEP.</t>
  </si>
  <si>
    <t>Cursus</t>
  </si>
  <si>
    <t>Cursus licence</t>
  </si>
  <si>
    <t>Cursus master</t>
  </si>
  <si>
    <t>Cursus doctorat</t>
  </si>
  <si>
    <t>DAEU et capacité en droit</t>
  </si>
  <si>
    <t>IUT</t>
  </si>
  <si>
    <t>Licence Générale</t>
  </si>
  <si>
    <t>Licence Professionnelle</t>
  </si>
  <si>
    <t>Autres formations du cursus Licence</t>
  </si>
  <si>
    <t>Droit</t>
  </si>
  <si>
    <t xml:space="preserve">Economie, AES </t>
  </si>
  <si>
    <t>Arts, Lettres, Langues, SHS</t>
  </si>
  <si>
    <t>Sciences économiques</t>
  </si>
  <si>
    <t>AES</t>
  </si>
  <si>
    <t>Economie, AES</t>
  </si>
  <si>
    <t>Lettres-Arts-Sciences du langage</t>
  </si>
  <si>
    <t>Langues</t>
  </si>
  <si>
    <t>SHS</t>
  </si>
  <si>
    <t>Pluri Lettres-Langues-SHS</t>
  </si>
  <si>
    <t>Sciences fondamentales</t>
  </si>
  <si>
    <t>Sciences de la vie</t>
  </si>
  <si>
    <t>Pluri Sciences</t>
  </si>
  <si>
    <t>Sciences</t>
  </si>
  <si>
    <t>STAPS</t>
  </si>
  <si>
    <t>Disciplines générales</t>
  </si>
  <si>
    <t>Santé</t>
  </si>
  <si>
    <t>SOMMAIRE</t>
  </si>
  <si>
    <t>Tableau 1</t>
  </si>
  <si>
    <t>Tableau 2</t>
  </si>
  <si>
    <t>Tableau 3</t>
  </si>
  <si>
    <t>Annexe 1</t>
  </si>
  <si>
    <t>Tableau 4</t>
  </si>
  <si>
    <t>1. DI : doubles inscriptions licence-CPGE</t>
  </si>
  <si>
    <t>Tableau 1 bis</t>
  </si>
  <si>
    <t>Tableau 2 bis</t>
  </si>
  <si>
    <t>Type de formation du cursus</t>
  </si>
  <si>
    <t>Evol (%)</t>
  </si>
  <si>
    <t>Evol. Univ</t>
  </si>
  <si>
    <t>Ensemble</t>
  </si>
  <si>
    <t>Nouveaux entrants</t>
  </si>
  <si>
    <t>dont bacheliers des années antérieures parmi les nouveaux entrants</t>
  </si>
  <si>
    <t>PASS</t>
  </si>
  <si>
    <t>-</t>
  </si>
  <si>
    <t xml:space="preserve">Santé </t>
  </si>
  <si>
    <t>Interdisciplinaire</t>
  </si>
  <si>
    <t>Cursus Doctorat</t>
  </si>
  <si>
    <t>Economie AES</t>
  </si>
  <si>
    <t>Arts, lettres, langues, SHS</t>
  </si>
  <si>
    <t>Sciences, STAPS</t>
  </si>
  <si>
    <t xml:space="preserve">Discipline </t>
  </si>
  <si>
    <t xml:space="preserve">Effectif  </t>
  </si>
  <si>
    <t>CERTIFICAT CAPACITE ORTHOPTISTE</t>
  </si>
  <si>
    <t>DIPL ETAT MANIPULATEUR ELECTRADIOL MEDIC</t>
  </si>
  <si>
    <t>DIPLOME D'ETAT AUDIO-PROTHESISTE</t>
  </si>
  <si>
    <t>DIPLOME D'ETAT ERGOTHERAPEUTE</t>
  </si>
  <si>
    <t>DIPLOME D'ETAT INFIRMIER GRADE LICENCE</t>
  </si>
  <si>
    <t>DIPLOME D'ETAT PEDICURE PODOLOGUE</t>
  </si>
  <si>
    <t>DIPLOME D'ETAT PSYCHOMOTRICIEN</t>
  </si>
  <si>
    <t>Total Cursus licence</t>
  </si>
  <si>
    <t>CERTIFICAT CAPACITE ORTHOPHONISTE</t>
  </si>
  <si>
    <t>DIPLOME D'ETAT INFIRMIER GRADE MASTER</t>
  </si>
  <si>
    <t>DIPLOME ETAT DE MASSEUR-KINESATHERAPEUTE</t>
  </si>
  <si>
    <t>Total Cursus master</t>
  </si>
  <si>
    <t>effectif</t>
  </si>
  <si>
    <t>nouveaux entrants</t>
  </si>
  <si>
    <t>nouveaux bacheliers</t>
  </si>
  <si>
    <t>étudiants mobiles</t>
  </si>
  <si>
    <t>Type de formation préparée</t>
  </si>
  <si>
    <t>Ensemble paramédical</t>
  </si>
  <si>
    <t>Formations paramédicales</t>
  </si>
  <si>
    <r>
      <t xml:space="preserve">Ordonnance du 12 décembre 2018 </t>
    </r>
    <r>
      <rPr>
        <sz val="9"/>
        <color theme="1"/>
        <rFont val="Calibri"/>
        <family val="2"/>
      </rPr>
      <t xml:space="preserve">relative à l’expérimentation de nouvelles formes de rapprochement d’établissements supérieurs : </t>
    </r>
  </si>
  <si>
    <t>https://www.legifrance.gouv.fr/loda/id/JORFTEXT000037800979/</t>
  </si>
  <si>
    <t>Retour au sommaire</t>
  </si>
  <si>
    <r>
      <rPr>
        <b/>
        <i/>
        <sz val="9"/>
        <color theme="1"/>
        <rFont val="Calibri"/>
        <family val="2"/>
      </rPr>
      <t>Champ</t>
    </r>
    <r>
      <rPr>
        <i/>
        <sz val="9"/>
        <color theme="1"/>
        <rFont val="Calibri"/>
        <family val="2"/>
      </rPr>
      <t xml:space="preserve"> : France métropolitaine + DROM</t>
    </r>
  </si>
  <si>
    <t xml:space="preserve">Inscriptions universitaires dans les formations paramédicales </t>
  </si>
  <si>
    <t xml:space="preserve">Inscriptions universitaires y compris dans les formations paramédicales </t>
  </si>
  <si>
    <t>Annexe 2</t>
  </si>
  <si>
    <t>Annexe 3</t>
  </si>
  <si>
    <t>Annexe 4</t>
  </si>
  <si>
    <t>Droit sciences politiques</t>
  </si>
  <si>
    <t>Sciences économiques, gestion</t>
  </si>
  <si>
    <t>Lettres sciences du langage</t>
  </si>
  <si>
    <t>Sciences humaines sociales</t>
  </si>
  <si>
    <t>Pluri Lettres, Langues, Sciences humaines</t>
  </si>
  <si>
    <t>Sciences fondamentales et application</t>
  </si>
  <si>
    <t>Sciences de la nature et de la vie</t>
  </si>
  <si>
    <t>Pluri sciences</t>
  </si>
  <si>
    <t>Europe</t>
  </si>
  <si>
    <t>hors Europe</t>
  </si>
  <si>
    <t>Type de la formation du cursus licence</t>
  </si>
  <si>
    <t xml:space="preserve">      Nouveaux entrants en mobilité *</t>
  </si>
  <si>
    <t xml:space="preserve">  Bacheliers des années antérieures</t>
  </si>
  <si>
    <t>Evol. Univ            au sens strict     y compris DI</t>
  </si>
  <si>
    <t>Univ. au sens strict 
y compris paramédical</t>
  </si>
  <si>
    <t>Univ. au sens strict 
hors  paramédical</t>
  </si>
  <si>
    <t>Inscriptions universitaires dans les formations paramédicales</t>
  </si>
  <si>
    <t>Total disciplines générales</t>
  </si>
  <si>
    <t>Dont :                Nouveaux bacheliers</t>
  </si>
  <si>
    <t>Répartition</t>
  </si>
  <si>
    <t>Evol</t>
  </si>
  <si>
    <t>Universités 2021-2022 au sens strict</t>
  </si>
  <si>
    <t>DIPLOME D'ETAT DE PUERICULTURE</t>
  </si>
  <si>
    <t>2021-2022</t>
  </si>
  <si>
    <t>PASS / PACES</t>
  </si>
  <si>
    <r>
      <rPr>
        <b/>
        <i/>
        <sz val="8"/>
        <color theme="1"/>
        <rFont val="Arial"/>
        <family val="2"/>
      </rPr>
      <t>Source</t>
    </r>
    <r>
      <rPr>
        <i/>
        <sz val="8"/>
        <color theme="1"/>
        <rFont val="Arial"/>
        <family val="2"/>
      </rPr>
      <t xml:space="preserve"> : MESR-SIES / Système d’information sur le suivi de l'étudiant (SISE)</t>
    </r>
  </si>
  <si>
    <t>Effectifs dans les universités  françaises par cursus pour l'année universitaire 2022-2023</t>
  </si>
  <si>
    <t>Universités 2022-2023
au sens strict</t>
  </si>
  <si>
    <t xml:space="preserve">Effectifs en cursus licence dans les universités françaises par types de diplôme pour l'année universitaire 2022-2023 </t>
  </si>
  <si>
    <t>Effectifs dans les universités françaises par groupes disciplinaires pour l'année universitaire 2022-2023</t>
  </si>
  <si>
    <r>
      <t>Effectifs des nouveaux entrants en 1</t>
    </r>
    <r>
      <rPr>
        <b/>
        <vertAlign val="superscript"/>
        <sz val="9"/>
        <color theme="1"/>
        <rFont val="Arial"/>
        <family val="2"/>
      </rPr>
      <t>ère</t>
    </r>
    <r>
      <rPr>
        <b/>
        <sz val="9"/>
        <color theme="1"/>
        <rFont val="Arial"/>
        <family val="2"/>
      </rPr>
      <t xml:space="preserve"> année de cursus licence dans les universités françaises par disciplines  pour l'année universitaire 2022-2023</t>
    </r>
  </si>
  <si>
    <t>Effectifs dans les universités  françaises par cursus, y compris inscriptions simultanées en licence et CPGE  pour l'année universitaire 2022-2023</t>
  </si>
  <si>
    <r>
      <t>Universités 2022-2023
au sens strict          hors DI</t>
    </r>
    <r>
      <rPr>
        <b/>
        <vertAlign val="superscript"/>
        <sz val="8"/>
        <color theme="0"/>
        <rFont val="Arial"/>
        <family val="2"/>
      </rPr>
      <t xml:space="preserve">1 </t>
    </r>
  </si>
  <si>
    <t xml:space="preserve">Universités 2022-2023
au sens strict          y compris DI </t>
  </si>
  <si>
    <t xml:space="preserve">Effectifs en cursus licence dans les universités françaises par types de diplôme, y compris insriptions simultanées en licence et CPGE, pour l'année universitaire 2022-2023 </t>
  </si>
  <si>
    <t>Effectifs en licence avec parcours accès santé par discipline de licence pour l'année universitaire 2022-2023</t>
  </si>
  <si>
    <t>Universités 2022-2023 au sens strict</t>
  </si>
  <si>
    <t>2022-2023</t>
  </si>
  <si>
    <r>
      <t xml:space="preserve">L’intégration à l’université des formations paramédicales se poursuit et s’intensifie : initiée depuis plus de dix ans, elle a pour but de favoriser de nouveaux parcours étudiants, de promouvoir la recherche et de redessiner l’interprofessionnalité. 
À la rentrée 2022, les inscriptions à l'université des étudiants dans ces formations sont sensiblement plus nombreuses. Intégrées, pour la plupart d'entre elles, aux formations proposées sur la plateforme d'accès à l'enseignement supérieur Parcoursup, les inscriptions pour les années de formation précédant l'année de délivrance du diplôme sont mieux prises en compte au sein des universités. 
</t>
    </r>
    <r>
      <rPr>
        <b/>
        <sz val="10"/>
        <color theme="1"/>
        <rFont val="Arial"/>
        <family val="2"/>
      </rPr>
      <t>À la rentrée 2022, 105 241 étudiants qui se forment à ces professions sont inscrits en université, effectif en hausse de 1,9 % entre les rentrées 2021 et 2022. Les étudiants en étude de Diplôme d’Etat d’infirmier de grade licence représentent 77 % de ces inscrits, effectif en baisse de 0,4 % ; le nombre d’étudiants dans les autres formations paramédicales progresse de 10,7 %.</t>
    </r>
    <r>
      <rPr>
        <sz val="10"/>
        <color theme="1"/>
        <rFont val="Arial"/>
        <family val="2"/>
      </rPr>
      <t xml:space="preserve">
L'inscription à l'université des étudiants en formation paramédicale n'étant pas encore systématique, ces effectifs et évolutions ne reflètent pas ceux des étudiants dans ces formations. C'est pourquoi elles ont été ôtées de l'analyse des effectifs étudiants inscrits en université présentée dans cette NF. Les effectifs étudiants en formation paramédicale sont, actuellement, établis à partir d'une enquête réalisée auprès des instituts de formation dispensant ces enseignements par la direction de la recherche, des études, de l'évaluation et des statistiques (Drees) du ministère de la santé et de la solidarité.   </t>
    </r>
  </si>
  <si>
    <t>Effectifs d'étudiants en mobilité internationale l'année universitaire 2022-2023</t>
  </si>
  <si>
    <t>* Certains néo-entrants en mobilité (cf. encadré) ont obtenu le baccalauréat à l’étranger : ils sont 4 100 nouveaux bacheliers et 1 000 bacheliers des années antérieures.</t>
  </si>
  <si>
    <t>Effectifs en cursus licence dans les universités françaises par types de diplôme, y compris insriptions simultanées en licence et CPGE, pour l'année universitaire 2022-2023</t>
  </si>
  <si>
    <t xml:space="preserve">Évolution des effectifs entre 2021-2022 et 2022-2023 pour les cursus licence et master par année dans le cursus </t>
  </si>
  <si>
    <t xml:space="preserve">Effectifs d'étudiants en mobilité internationale l'année universitaire 2022-2023 </t>
  </si>
  <si>
    <t>Total paramédical hors diplôme d'état infirmier grade licence</t>
  </si>
  <si>
    <r>
      <rPr>
        <b/>
        <i/>
        <sz val="8"/>
        <color theme="1"/>
        <rFont val="Arial"/>
        <family val="2"/>
      </rPr>
      <t xml:space="preserve">Note de lecture </t>
    </r>
    <r>
      <rPr>
        <i/>
        <sz val="8"/>
        <color theme="1"/>
        <rFont val="Arial"/>
        <family val="2"/>
      </rPr>
      <t>: En 2022-2023, 11 700 nouveaux bacheliers sont inscrits en Licence avec parcours santé, soit une augmentation de 9,4 % par rapport à 2021-2022. 68,7 % d'entre eux sont inscrits dans une discipline Sciences, Staps (+ 0,1 points).</t>
    </r>
  </si>
  <si>
    <t>Les étudiants se préparant aux études de santé et non inscrits en Parcours spécifique Accès Santé peuvent préparer une licence disciplinaire Accès Santé (licence avec mineure santé) ou une licence "sciences pour la santé" option santé (licence avec majeure santé) en discipline "sciences de la nature et de la vie" (3000 inscrits en 2022-2023)</t>
  </si>
  <si>
    <r>
      <t>Universités 2022-2023
Péri. reg</t>
    </r>
    <r>
      <rPr>
        <b/>
        <vertAlign val="superscript"/>
        <sz val="8"/>
        <color theme="0"/>
        <rFont val="Arial"/>
        <family val="2"/>
      </rPr>
      <t>1</t>
    </r>
  </si>
  <si>
    <r>
      <t>Universités 2022-2023
Péri. reg</t>
    </r>
    <r>
      <rPr>
        <b/>
        <vertAlign val="superscript"/>
        <sz val="8"/>
        <color theme="0"/>
        <rFont val="Arial"/>
        <family val="2"/>
      </rPr>
      <t xml:space="preserve">2 </t>
    </r>
    <r>
      <rPr>
        <b/>
        <sz val="8"/>
        <color theme="0"/>
        <rFont val="Arial"/>
        <family val="2"/>
      </rPr>
      <t xml:space="preserve">
hors DI</t>
    </r>
  </si>
  <si>
    <t>Universités 2022-2023
Péri. reg 
y compris DI</t>
  </si>
  <si>
    <t>(2) Certains étudiants en mobilité entrante ont obtenu le bac à l'étranger : ils sont 1 000 nouveaux bacheliers et 27 900 bacheliers des années antérieures.</t>
  </si>
  <si>
    <t>Rappel universités 2021-2022
au sens strict</t>
  </si>
  <si>
    <r>
      <t>Evol. Univ</t>
    </r>
    <r>
      <rPr>
        <b/>
        <vertAlign val="superscript"/>
        <sz val="8"/>
        <color theme="0"/>
        <rFont val="Arial"/>
        <family val="2"/>
      </rPr>
      <t>2</t>
    </r>
  </si>
  <si>
    <r>
      <rPr>
        <vertAlign val="superscript"/>
        <sz val="9"/>
        <rFont val="Calibri"/>
        <family val="2"/>
      </rPr>
      <t xml:space="preserve">1. </t>
    </r>
    <r>
      <rPr>
        <sz val="9"/>
        <rFont val="Calibri"/>
        <family val="2"/>
      </rPr>
      <t>Début 2020, de grands ensembles universitaires se sont créés ou modifiés par décrets, en application de l’ordonnance sur les établissements expérimentaux. Au sein de ces nouveaux établissements, sont intégrés désormais des établissements membres ou composantes, dont les étudiants sont dès lors comptabilisés comme inscrits dans ces ensembles (les établissements partenaires ou associés ne sont pas pris en compte dans cette publication). Ils sont comptabilisés dans la colonne du périmètre englobant ces regroupements. Le contour des EPE a évolué entre 2022 et 2023 : deux nouveaux établissements expérimentaux se sont créé</t>
    </r>
    <r>
      <rPr>
        <strike/>
        <sz val="9"/>
        <rFont val="Calibri"/>
        <family val="2"/>
      </rPr>
      <t>e</t>
    </r>
    <r>
      <rPr>
        <sz val="9"/>
        <rFont val="Calibri"/>
        <family val="2"/>
      </rPr>
      <t>s au 1</t>
    </r>
    <r>
      <rPr>
        <vertAlign val="superscript"/>
        <sz val="9"/>
        <rFont val="Calibri"/>
        <family val="2"/>
      </rPr>
      <t>er</t>
    </r>
    <r>
      <rPr>
        <sz val="9"/>
        <rFont val="Calibri"/>
        <family val="2"/>
      </rPr>
      <t xml:space="preserve"> janvier 2023 : l'université de Rennes et l'université de Toulouse Capitole, regroupant, avec leurs établissements membres et composantes, 50 718 étudiants (inclus dans la colonne Péri. reg). L'université Paris Sciences Lettres n'est plus un établissement public expérimental mais un grand établissement dont les établissements membres et composantes gardent leur personnalité morale (également inclus dans la colonne Péri. reg)</t>
    </r>
  </si>
  <si>
    <r>
      <rPr>
        <vertAlign val="superscript"/>
        <sz val="8"/>
        <color theme="1"/>
        <rFont val="Arial"/>
        <family val="2"/>
      </rPr>
      <t>1</t>
    </r>
    <r>
      <rPr>
        <sz val="8"/>
        <color theme="1"/>
        <rFont val="Arial"/>
        <family val="2"/>
      </rPr>
      <t>. DI : doubles inscriptions licence-CPGE</t>
    </r>
  </si>
  <si>
    <t>Evol (%) (4)</t>
  </si>
  <si>
    <t>(4) Les effectifs de 2022-2023 ne tiennent pas en compte de l'école d'économie de Toulouse qui sort du périmètre universitaire au sens strict cette année. Ils sont en revanche pris en compte pour les évolutions,</t>
  </si>
  <si>
    <r>
      <t>Evol. Univ</t>
    </r>
    <r>
      <rPr>
        <b/>
        <vertAlign val="superscript"/>
        <sz val="8"/>
        <color theme="0"/>
        <rFont val="Arial"/>
        <family val="2"/>
      </rPr>
      <t>1</t>
    </r>
  </si>
  <si>
    <r>
      <rPr>
        <vertAlign val="superscript"/>
        <sz val="9"/>
        <rFont val="Calibri"/>
        <family val="2"/>
      </rPr>
      <t>1</t>
    </r>
    <r>
      <rPr>
        <sz val="9"/>
        <rFont val="Calibri"/>
        <family val="2"/>
      </rPr>
      <t xml:space="preserve">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r>
  </si>
  <si>
    <r>
      <rPr>
        <vertAlign val="superscript"/>
        <sz val="9"/>
        <rFont val="Calibri"/>
        <family val="2"/>
      </rPr>
      <t>2</t>
    </r>
    <r>
      <rPr>
        <sz val="9"/>
        <rFont val="Calibri"/>
        <family val="2"/>
      </rPr>
      <t xml:space="preserve">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r>
  </si>
  <si>
    <t>1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</si>
  <si>
    <r>
      <rPr>
        <vertAlign val="superscript"/>
        <sz val="9"/>
        <rFont val="Calibri"/>
        <family val="2"/>
      </rPr>
      <t>2</t>
    </r>
    <r>
      <rPr>
        <sz val="9"/>
        <rFont val="Calibri"/>
        <family val="2"/>
      </rPr>
      <t xml:space="preserve">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r>
  </si>
  <si>
    <r>
      <rPr>
        <vertAlign val="superscript"/>
        <sz val="10"/>
        <color theme="1"/>
        <rFont val="Calibri"/>
        <family val="2"/>
      </rPr>
      <t>3</t>
    </r>
    <r>
      <rPr>
        <sz val="10"/>
        <color theme="1"/>
        <rFont val="Calibri"/>
        <family val="2"/>
      </rPr>
      <t>. Début 2020, de grands ensembles universitaires se sont créés ou modifiés par décrets, en application de l’ordonnance sur les établissements expérimentaux. Au sein de ces nouveaux établissements, sont intégrés désormais des établissements membres ou composantes, dont les étudiants sont dès lors comptabilisés comme inscrits dans ces ensembles (les établissements partenaires ou associés ne sont pas pris en compte dans cette publication). Ils sont comptabilisés dans la colonne du périmètre englobant ces regroupements. Le contour des EPE a évolué entre 2022 et 2023 : deux nouveaux établissements expérimentaux se sont créées au 1er janvier 2023 : l'université de Rennes et l'université de Toulouse Capitole, regroupant, avec leurs établissements membres et composantes, 50 718 étudiants (inclus dans la colonne Péri. reg). L'université Paris Sciences Lettres n'est plus un établissement public expérimental mais un grand établissement dont les établissements membres et composantes gardent leur personnalité morale (également inclus dans la colonne Péri. reg)</t>
    </r>
  </si>
  <si>
    <r>
      <t>Evol. Univ            au sens strict      hors DI</t>
    </r>
    <r>
      <rPr>
        <b/>
        <vertAlign val="superscript"/>
        <sz val="8"/>
        <color theme="0"/>
        <rFont val="Arial"/>
        <family val="2"/>
      </rPr>
      <t>2</t>
    </r>
  </si>
  <si>
    <r>
      <t>Universités 2022-2023
Péri. reg</t>
    </r>
    <r>
      <rPr>
        <b/>
        <vertAlign val="superscript"/>
        <sz val="8"/>
        <color theme="0"/>
        <rFont val="Arial"/>
        <family val="2"/>
      </rPr>
      <t>3</t>
    </r>
    <r>
      <rPr>
        <b/>
        <sz val="8"/>
        <color theme="0"/>
        <rFont val="Arial"/>
        <family val="2"/>
      </rPr>
      <t xml:space="preserve"> 
hors DI</t>
    </r>
  </si>
  <si>
    <r>
      <rPr>
        <vertAlign val="superscript"/>
        <sz val="8"/>
        <color theme="1"/>
        <rFont val="Arial"/>
        <family val="2"/>
      </rPr>
      <t>2.</t>
    </r>
    <r>
      <rPr>
        <sz val="8"/>
        <color theme="1"/>
        <rFont val="Arial"/>
        <family val="2"/>
      </rPr>
      <t xml:space="preserve">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r>
  </si>
  <si>
    <r>
      <t>Europe</t>
    </r>
    <r>
      <rPr>
        <vertAlign val="superscript"/>
        <sz val="8"/>
        <color theme="1"/>
        <rFont val="Arial"/>
        <family val="2"/>
      </rPr>
      <t>1</t>
    </r>
  </si>
  <si>
    <r>
      <rPr>
        <vertAlign val="superscript"/>
        <sz val="8"/>
        <color theme="1"/>
        <rFont val="Arial"/>
        <family val="2"/>
      </rPr>
      <t>1.</t>
    </r>
    <r>
      <rPr>
        <sz val="8"/>
        <color theme="1"/>
        <rFont val="Arial"/>
        <family val="2"/>
      </rPr>
      <t xml:space="preserve"> Europe : UE + Islande, Liechtenstein, Norvège, Andorre, Suisse, Monaco ; hors Royaume Uni</t>
    </r>
  </si>
  <si>
    <r>
      <rPr>
        <vertAlign val="superscript"/>
        <sz val="9"/>
        <rFont val="Calibri"/>
        <family val="2"/>
      </rPr>
      <t xml:space="preserve">3. </t>
    </r>
    <r>
      <rPr>
        <sz val="9"/>
        <rFont val="Calibri"/>
        <family val="2"/>
      </rPr>
      <t>Début 2020, de grands ensembles universitaires se sont créés ou modifiés par décrets, en application de l’ordonnance sur les établissements expérimentaux. Au sein de ces nouveaux établissements, sont intégrés désormais des établissements membres ou composantes, dont les étudiants sont dès lors comptabilisés comme inscrits dans ces ensembles (les établissements partenaires ou associés ne sont pas pris en compte dans cette publication). Ils sont comptabilisés dans la colonne du périmètre englobant ces regroupements. Le contour des EPE a évolué entre 2022 et 2023 : deux nouveaux établissements expérimentaux se sont créé</t>
    </r>
    <r>
      <rPr>
        <strike/>
        <sz val="9"/>
        <rFont val="Calibri"/>
        <family val="2"/>
      </rPr>
      <t>e</t>
    </r>
    <r>
      <rPr>
        <sz val="9"/>
        <rFont val="Calibri"/>
        <family val="2"/>
      </rPr>
      <t>s au 1</t>
    </r>
    <r>
      <rPr>
        <vertAlign val="superscript"/>
        <sz val="9"/>
        <rFont val="Calibri"/>
        <family val="2"/>
      </rPr>
      <t>er</t>
    </r>
    <r>
      <rPr>
        <sz val="9"/>
        <rFont val="Calibri"/>
        <family val="2"/>
      </rPr>
      <t xml:space="preserve"> janvier 2023 : l'université de Rennes et l'université de Toulouse Capitole, regroupant, avec leurs établissements membres et composantes, 50 718 étudiants (inclus dans la colonne Péri. reg). L'université Paris Sciences Lettres n'est plus un établissement public expérimental mais un grand établissement dont les établissements membres et composantes gardent leur personnalité morale (également inclus dans la colonne Péri. reg)</t>
    </r>
  </si>
  <si>
    <r>
      <t>Universités 2022-2023
Péri. Reg</t>
    </r>
    <r>
      <rPr>
        <b/>
        <vertAlign val="superscript"/>
        <sz val="8"/>
        <color theme="0"/>
        <rFont val="Arial"/>
        <family val="2"/>
      </rPr>
      <t>3</t>
    </r>
  </si>
  <si>
    <r>
      <rPr>
        <vertAlign val="superscript"/>
        <sz val="9"/>
        <rFont val="Calibri"/>
        <family val="2"/>
      </rPr>
      <t>2</t>
    </r>
    <r>
      <rPr>
        <sz val="9"/>
        <rFont val="Calibri"/>
        <family val="2"/>
      </rPr>
      <t>.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r>
  </si>
  <si>
    <t xml:space="preserve"> Les effectifs de 2022-2023 ne tiennent pas en compte de l'école d'économie de Toulouse qui n'est plus une école interne à l'université au sens strict cette année. Ils sont en revanche pris en compte pour les évolutions ainsi que dans le contour regroupé (composante de l'EPE Université Toulouse Capitole).</t>
  </si>
  <si>
    <t>Inscriptions universitaires étudiants en étude de Diplôme d’Etat d’infirmier de grade licence</t>
  </si>
  <si>
    <t>Sauf précision contraire, les effectifs sont établis hors inscriptions simultanées en université et CPGE et hors formations d'infirmiers en curus licence</t>
  </si>
  <si>
    <r>
      <rPr>
        <b/>
        <i/>
        <sz val="9"/>
        <color theme="1"/>
        <rFont val="Calibri"/>
        <family val="2"/>
      </rPr>
      <t>Champ</t>
    </r>
    <r>
      <rPr>
        <i/>
        <sz val="9"/>
        <color theme="1"/>
        <rFont val="Calibri"/>
        <family val="2"/>
      </rPr>
      <t xml:space="preserve"> : France métropolitaine + DROM, hors formation d'infirmier en cursus licence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</si>
</sst>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57"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Light"/>
      <family val="2"/>
    </font>
    <font>
      <sz val="11"/>
      <color theme="1"/>
      <name val="Calibri"/>
      <family val="2"/>
      <scheme val="minor"/>
    </font>
    <font>
      <b/>
      <sz val="9"/>
      <color theme="1"/>
      <name val="Arial"/>
      <family val="2"/>
    </font>
    <font>
      <sz val="8"/>
      <color theme="1"/>
      <name val="Arial"/>
      <family val="2"/>
    </font>
    <font>
      <i/>
      <sz val="8"/>
      <color theme="1"/>
      <name val="Arial"/>
      <family val="2"/>
    </font>
    <font>
      <b/>
      <sz val="8"/>
      <color theme="1"/>
      <name val="Arial"/>
      <family val="2"/>
    </font>
    <font>
      <b/>
      <sz val="8"/>
      <color rgb="FFFFFFFF"/>
      <name val="Arial"/>
      <family val="2"/>
    </font>
    <font>
      <sz val="8"/>
      <color rgb="FF000000"/>
      <name val="Arial"/>
      <family val="2"/>
    </font>
    <font>
      <b/>
      <sz val="8"/>
      <color rgb="FF000000"/>
      <name val="Arial"/>
      <family val="2"/>
    </font>
    <font>
      <i/>
      <sz val="8"/>
      <color rgb="FF000000"/>
      <name val="Arial"/>
      <family val="2"/>
    </font>
    <font>
      <b/>
      <sz val="14"/>
      <color theme="1"/>
      <name val="Calibri"/>
      <family val="2"/>
      <scheme val="minor"/>
    </font>
    <font>
      <u/>
      <sz val="11"/>
      <color theme="10"/>
      <name val="Calibri"/>
      <family val="2"/>
      <scheme val="minor"/>
    </font>
    <font>
      <u/>
      <sz val="11"/>
      <color theme="10"/>
      <name val="Calibri Light"/>
      <family val="2"/>
    </font>
    <font>
      <sz val="8"/>
      <color theme="0"/>
      <name val="Arial"/>
      <family val="2"/>
    </font>
    <font>
      <b/>
      <sz val="8"/>
      <color theme="0"/>
      <name val="Arial"/>
      <family val="2"/>
    </font>
    <font>
      <b/>
      <i/>
      <sz val="8"/>
      <color theme="1"/>
      <name val="Arial"/>
      <family val="2"/>
    </font>
    <font>
      <b/>
      <u/>
      <sz val="8"/>
      <color theme="1"/>
      <name val="Arial"/>
      <family val="2"/>
    </font>
    <font>
      <b/>
      <sz val="11"/>
      <color rgb="FF0070C0"/>
      <name val="Calibri Light"/>
      <family val="2"/>
    </font>
    <font>
      <sz val="11"/>
      <color rgb="FF0070C0"/>
      <name val="Calibri Light"/>
      <family val="2"/>
    </font>
    <font>
      <u/>
      <sz val="11"/>
      <color rgb="FF0070C0"/>
      <name val="Calibri Light"/>
      <family val="2"/>
    </font>
    <font>
      <b/>
      <sz val="11"/>
      <color theme="1"/>
      <name val="Calibri"/>
      <family val="2"/>
      <scheme val="minor"/>
    </font>
    <font>
      <sz val="10"/>
      <color theme="1"/>
      <name val="Calibri"/>
      <family val="2"/>
    </font>
    <font>
      <i/>
      <sz val="9"/>
      <color theme="1"/>
      <name val="Calibri"/>
      <family val="2"/>
    </font>
    <font>
      <b/>
      <i/>
      <sz val="9"/>
      <color theme="1"/>
      <name val="Calibri"/>
      <family val="2"/>
    </font>
    <font>
      <b/>
      <vertAlign val="superscript"/>
      <sz val="8"/>
      <color theme="0"/>
      <name val="Arial"/>
      <family val="2"/>
    </font>
    <font>
      <sz val="9"/>
      <color theme="1"/>
      <name val="Calibri"/>
      <family val="2"/>
    </font>
    <font>
      <sz val="9"/>
      <color theme="1"/>
      <name val="Calibri"/>
      <family val="2"/>
      <scheme val="minor"/>
    </font>
    <font>
      <b/>
      <sz val="9"/>
      <color theme="1"/>
      <name val="Calibri"/>
      <family val="2"/>
    </font>
    <font>
      <u/>
      <sz val="9"/>
      <color theme="10"/>
      <name val="Calibri"/>
      <family val="2"/>
    </font>
    <font>
      <sz val="8"/>
      <color theme="1"/>
      <name val="Calibri Light"/>
      <family val="2"/>
    </font>
    <font>
      <sz val="11"/>
      <color rgb="FF0000FF"/>
      <name val="Calibri Light"/>
      <family val="2"/>
    </font>
    <font>
      <sz val="9"/>
      <name val="Calibri"/>
      <family val="2"/>
    </font>
    <font>
      <b/>
      <sz val="11"/>
      <color rgb="FFFF0000"/>
      <name val="Calibri Light"/>
      <family val="2"/>
    </font>
    <font>
      <b/>
      <i/>
      <sz val="11"/>
      <color rgb="FFFF0000"/>
      <name val="Calibri Light"/>
      <family val="2"/>
    </font>
    <font>
      <sz val="10"/>
      <color theme="1"/>
      <name val="Arial"/>
      <family val="2"/>
    </font>
    <font>
      <sz val="10"/>
      <color theme="1"/>
      <name val="Calibri Light"/>
      <family val="2"/>
    </font>
    <font>
      <b/>
      <sz val="11"/>
      <color theme="1"/>
      <name val="Calibri Light"/>
      <family val="2"/>
    </font>
    <font>
      <b/>
      <sz val="11"/>
      <color theme="1"/>
      <name val="Arial"/>
      <family val="2"/>
    </font>
    <font>
      <b/>
      <sz val="10"/>
      <color theme="1"/>
      <name val="Arial"/>
      <family val="2"/>
    </font>
    <font>
      <vertAlign val="superscript"/>
      <sz val="8"/>
      <color theme="1"/>
      <name val="Arial"/>
      <family val="2"/>
    </font>
    <font>
      <b/>
      <sz val="8"/>
      <name val="Arial"/>
      <family val="2"/>
    </font>
    <font>
      <sz val="11"/>
      <name val="Calibri"/>
      <family val="2"/>
      <scheme val="minor"/>
    </font>
    <font>
      <b/>
      <vertAlign val="superscript"/>
      <sz val="9"/>
      <color theme="1"/>
      <name val="Arial"/>
      <family val="2"/>
    </font>
    <font>
      <sz val="8"/>
      <name val="Arial"/>
      <family val="2"/>
    </font>
    <font>
      <b/>
      <i/>
      <sz val="8"/>
      <name val="Arial"/>
      <family val="2"/>
    </font>
    <font>
      <b/>
      <sz val="11"/>
      <name val="Calibri"/>
      <family val="2"/>
      <scheme val="minor"/>
    </font>
    <font>
      <b/>
      <sz val="10"/>
      <name val="Calibri"/>
      <family val="2"/>
      <scheme val="minor"/>
    </font>
    <font>
      <sz val="11"/>
      <color rgb="FFFF0000"/>
      <name val="Calibri Light"/>
      <family val="2"/>
    </font>
    <font>
      <strike/>
      <sz val="9"/>
      <name val="Calibri"/>
      <family val="2"/>
    </font>
    <font>
      <vertAlign val="superscript"/>
      <sz val="9"/>
      <name val="Calibri"/>
      <family val="2"/>
    </font>
    <font>
      <vertAlign val="superscript"/>
      <sz val="10"/>
      <color theme="1"/>
      <name val="Calibri"/>
      <family val="2"/>
    </font>
  </fonts>
  <fills count="4">
    <fill>
      <patternFill patternType="none"/>
    </fill>
    <fill>
      <patternFill patternType="gray125"/>
    </fill>
    <fill>
      <patternFill patternType="solid">
        <fgColor rgb="FF000080"/>
        <bgColor indexed="64"/>
      </patternFill>
    </fill>
    <fill>
      <patternFill patternType="solid">
        <fgColor theme="3" tint="0.59999389629810485"/>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right style="medium">
        <color rgb="FFFFFFFF"/>
      </right>
      <top/>
      <bottom/>
      <diagonal/>
    </border>
    <border>
      <left style="thin">
        <color theme="0"/>
      </left>
      <right style="medium">
        <color rgb="FFFFFFFF"/>
      </right>
      <top/>
      <bottom/>
      <diagonal/>
    </border>
    <border>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thin">
        <color theme="4" tint="0.39997558519241921"/>
      </bottom>
      <diagonal/>
    </border>
    <border>
      <left/>
      <right style="thin">
        <color theme="0"/>
      </right>
      <top style="thin">
        <color theme="0"/>
      </top>
      <bottom/>
      <diagonal/>
    </border>
    <border>
      <left/>
      <right/>
      <top style="thin">
        <color theme="3" tint="0.59996337778862885"/>
      </top>
      <bottom/>
      <diagonal/>
    </border>
    <border>
      <left style="thin">
        <color theme="0"/>
      </left>
      <right/>
      <top/>
      <bottom style="thin">
        <color theme="0"/>
      </bottom>
      <diagonal/>
    </border>
    <border>
      <left/>
      <right/>
      <top/>
      <bottom style="thin">
        <color theme="0"/>
      </bottom>
      <diagonal/>
    </border>
    <border>
      <left/>
      <right/>
      <top/>
      <bottom style="thin">
        <color theme="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style="thick">
        <color theme="0"/>
      </left>
      <right/>
      <top style="thick">
        <color theme="0"/>
      </top>
      <bottom style="thin">
        <color theme="0"/>
      </bottom>
      <diagonal/>
    </border>
    <border>
      <left/>
      <right style="thick">
        <color theme="0"/>
      </right>
      <top style="thick">
        <color theme="0"/>
      </top>
      <bottom style="thin">
        <color theme="0"/>
      </bottom>
      <diagonal/>
    </border>
    <border>
      <left style="thin">
        <color theme="0"/>
      </left>
      <right style="thick">
        <color theme="0"/>
      </right>
      <top style="thin">
        <color theme="0"/>
      </top>
      <bottom/>
      <diagonal/>
    </border>
    <border>
      <left style="thick">
        <color theme="0"/>
      </left>
      <right/>
      <top/>
      <bottom/>
      <diagonal/>
    </border>
    <border>
      <left/>
      <right style="thick">
        <color theme="0"/>
      </right>
      <top/>
      <bottom/>
      <diagonal/>
    </border>
    <border>
      <left style="thick">
        <color theme="0"/>
      </left>
      <right style="thin">
        <color theme="0"/>
      </right>
      <top/>
      <bottom style="thick">
        <color theme="0"/>
      </bottom>
      <diagonal/>
    </border>
    <border>
      <left style="thin">
        <color theme="0"/>
      </left>
      <right style="thick">
        <color theme="0"/>
      </right>
      <top/>
      <bottom style="thick">
        <color theme="0"/>
      </bottom>
      <diagonal/>
    </border>
    <border>
      <left/>
      <right/>
      <top style="thick">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4" tint="0.39997558519241921"/>
      </top>
      <bottom/>
      <diagonal/>
    </border>
  </borders>
  <cellStyleXfs count="16">
    <xf numFmtId="0" fontId="0" fillId="0" borderId="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cellStyleXfs>
  <cellXfs count="258">
    <xf numFmtId="0" fontId="0" fillId="0" borderId="0" xfId="0"/>
    <xf numFmtId="0" fontId="9" fillId="0" borderId="10" xfId="3" applyFont="1" applyFill="1" applyBorder="1"/>
    <xf numFmtId="0" fontId="11" fillId="0" borderId="12" xfId="3" applyFont="1" applyFill="1" applyBorder="1"/>
    <xf numFmtId="0" fontId="9" fillId="0" borderId="0" xfId="3" applyFont="1" applyFill="1"/>
    <xf numFmtId="0" fontId="13" fillId="0" borderId="0" xfId="0" applyFont="1" applyAlignment="1">
      <alignment horizontal="center" vertical="center"/>
    </xf>
    <xf numFmtId="0" fontId="14" fillId="0" borderId="0" xfId="0" applyFont="1" applyAlignment="1">
      <alignment vertical="center"/>
    </xf>
    <xf numFmtId="164" fontId="10" fillId="0" borderId="0" xfId="0" applyNumberFormat="1" applyFont="1" applyFill="1" applyAlignment="1">
      <alignment horizontal="center" vertical="center" wrapText="1"/>
    </xf>
    <xf numFmtId="3" fontId="10" fillId="0" borderId="0" xfId="0" applyNumberFormat="1" applyFont="1" applyFill="1" applyAlignment="1">
      <alignment horizontal="center" vertical="center"/>
    </xf>
    <xf numFmtId="3" fontId="0" fillId="0" borderId="0" xfId="0" applyNumberFormat="1"/>
    <xf numFmtId="0" fontId="16" fillId="0" borderId="0" xfId="3" applyFont="1"/>
    <xf numFmtId="0" fontId="0" fillId="0" borderId="0" xfId="0" applyAlignment="1">
      <alignment horizontal="right"/>
    </xf>
    <xf numFmtId="0" fontId="10" fillId="0" borderId="0" xfId="0" applyFont="1" applyAlignment="1">
      <alignment vertical="center"/>
    </xf>
    <xf numFmtId="0" fontId="0" fillId="0" borderId="0" xfId="0" applyAlignment="1">
      <alignment vertical="center"/>
    </xf>
    <xf numFmtId="0" fontId="15" fillId="0" borderId="0" xfId="0" applyFont="1" applyFill="1" applyAlignment="1">
      <alignment horizontal="right" vertical="center" wrapText="1"/>
    </xf>
    <xf numFmtId="0" fontId="10" fillId="0" borderId="5" xfId="3" applyFont="1" applyFill="1" applyBorder="1" applyAlignment="1">
      <alignment horizontal="center" vertical="center" wrapText="1"/>
    </xf>
    <xf numFmtId="3" fontId="9" fillId="0" borderId="7" xfId="4" applyNumberFormat="1" applyFont="1" applyFill="1" applyBorder="1"/>
    <xf numFmtId="165" fontId="9" fillId="0" borderId="7" xfId="4" applyNumberFormat="1" applyFont="1" applyFill="1" applyBorder="1"/>
    <xf numFmtId="3" fontId="9" fillId="0" borderId="9" xfId="4" applyNumberFormat="1" applyFont="1" applyFill="1" applyBorder="1" applyAlignment="1">
      <alignment horizontal="right"/>
    </xf>
    <xf numFmtId="165" fontId="9" fillId="0" borderId="9" xfId="4" applyNumberFormat="1" applyFont="1" applyFill="1" applyBorder="1" applyAlignment="1">
      <alignment horizontal="right"/>
    </xf>
    <xf numFmtId="3" fontId="9" fillId="0" borderId="9" xfId="4" applyNumberFormat="1" applyFont="1" applyFill="1" applyBorder="1"/>
    <xf numFmtId="3" fontId="9" fillId="0" borderId="10" xfId="4" applyNumberFormat="1" applyFont="1" applyFill="1" applyBorder="1" applyAlignment="1">
      <alignment horizontal="right"/>
    </xf>
    <xf numFmtId="165" fontId="9" fillId="0" borderId="10" xfId="4" applyNumberFormat="1" applyFont="1" applyFill="1" applyBorder="1" applyAlignment="1">
      <alignment horizontal="right"/>
    </xf>
    <xf numFmtId="3" fontId="9" fillId="0" borderId="10" xfId="4" applyNumberFormat="1" applyFont="1" applyFill="1" applyBorder="1"/>
    <xf numFmtId="3" fontId="11" fillId="0" borderId="12" xfId="4" applyNumberFormat="1" applyFont="1" applyFill="1" applyBorder="1"/>
    <xf numFmtId="3" fontId="11" fillId="0" borderId="4" xfId="4" applyNumberFormat="1" applyFont="1" applyFill="1" applyBorder="1"/>
    <xf numFmtId="165" fontId="11" fillId="0" borderId="12" xfId="4" applyNumberFormat="1" applyFont="1" applyFill="1" applyBorder="1"/>
    <xf numFmtId="3" fontId="9" fillId="0" borderId="7" xfId="4" applyNumberFormat="1" applyFont="1" applyFill="1" applyBorder="1" applyAlignment="1">
      <alignment horizontal="right"/>
    </xf>
    <xf numFmtId="165" fontId="9" fillId="0" borderId="7" xfId="4" applyNumberFormat="1" applyFont="1" applyFill="1" applyBorder="1" applyAlignment="1">
      <alignment horizontal="right"/>
    </xf>
    <xf numFmtId="165" fontId="9" fillId="0" borderId="9" xfId="4" applyNumberFormat="1" applyFont="1" applyFill="1" applyBorder="1"/>
    <xf numFmtId="165" fontId="9" fillId="0" borderId="10" xfId="4" applyNumberFormat="1" applyFont="1" applyFill="1" applyBorder="1"/>
    <xf numFmtId="165" fontId="11" fillId="0" borderId="4" xfId="4" applyNumberFormat="1" applyFont="1" applyFill="1" applyBorder="1"/>
    <xf numFmtId="0" fontId="0" fillId="0" borderId="0" xfId="0" applyFill="1"/>
    <xf numFmtId="0" fontId="23" fillId="0" borderId="0" xfId="0" applyFont="1" applyFill="1"/>
    <xf numFmtId="0" fontId="24" fillId="0" borderId="0" xfId="0" applyFont="1" applyFill="1"/>
    <xf numFmtId="0" fontId="26" fillId="0" borderId="0" xfId="0" applyFont="1" applyAlignment="1">
      <alignment horizontal="left"/>
    </xf>
    <xf numFmtId="0" fontId="4" fillId="0" borderId="0" xfId="9" applyFill="1"/>
    <xf numFmtId="0" fontId="3" fillId="0" borderId="0" xfId="10"/>
    <xf numFmtId="0" fontId="26" fillId="0" borderId="0" xfId="10" applyFont="1"/>
    <xf numFmtId="0" fontId="8" fillId="0" borderId="0" xfId="0" applyFont="1" applyAlignment="1">
      <alignment horizontal="left" wrapText="1"/>
    </xf>
    <xf numFmtId="3" fontId="9" fillId="0" borderId="0" xfId="0" applyNumberFormat="1" applyFont="1" applyFill="1" applyAlignment="1">
      <alignment horizontal="center" vertical="center"/>
    </xf>
    <xf numFmtId="3" fontId="20" fillId="0" borderId="0" xfId="0" applyNumberFormat="1" applyFont="1" applyFill="1" applyBorder="1" applyAlignment="1">
      <alignment horizontal="center" vertical="center"/>
    </xf>
    <xf numFmtId="164" fontId="20" fillId="0" borderId="0" xfId="0" applyNumberFormat="1" applyFont="1" applyFill="1" applyBorder="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horizontal="left" vertical="top" wrapText="1"/>
    </xf>
    <xf numFmtId="0" fontId="0" fillId="0" borderId="0" xfId="0" applyAlignment="1">
      <alignment horizontal="left" vertical="top" wrapText="1"/>
    </xf>
    <xf numFmtId="3" fontId="9" fillId="0" borderId="0" xfId="0" applyNumberFormat="1" applyFont="1" applyAlignment="1">
      <alignment horizontal="right" vertical="center"/>
    </xf>
    <xf numFmtId="164" fontId="9" fillId="0" borderId="0" xfId="5" applyNumberFormat="1" applyFont="1" applyAlignment="1">
      <alignment horizontal="center" vertical="center"/>
    </xf>
    <xf numFmtId="0" fontId="0" fillId="0" borderId="0" xfId="0"/>
    <xf numFmtId="0" fontId="13" fillId="0" borderId="0" xfId="0" applyFont="1" applyAlignment="1">
      <alignment horizontal="center" vertical="center"/>
    </xf>
    <xf numFmtId="3" fontId="0" fillId="0" borderId="0" xfId="0" applyNumberFormat="1"/>
    <xf numFmtId="0" fontId="0" fillId="0" borderId="0" xfId="0" applyFill="1"/>
    <xf numFmtId="0" fontId="8" fillId="0" borderId="0" xfId="0" applyFont="1" applyAlignment="1">
      <alignment vertical="center" wrapText="1"/>
    </xf>
    <xf numFmtId="0" fontId="28" fillId="0" borderId="0" xfId="0" applyFont="1" applyAlignment="1">
      <alignment vertical="center"/>
    </xf>
    <xf numFmtId="0" fontId="18" fillId="0" borderId="0" xfId="7"/>
    <xf numFmtId="0" fontId="34" fillId="0" borderId="0" xfId="7" applyFont="1"/>
    <xf numFmtId="0" fontId="31" fillId="0" borderId="0" xfId="0" applyFont="1"/>
    <xf numFmtId="0" fontId="18" fillId="0" borderId="0" xfId="7" applyAlignment="1">
      <alignment horizontal="left" vertical="center"/>
    </xf>
    <xf numFmtId="0" fontId="18" fillId="0" borderId="0" xfId="7" applyFill="1"/>
    <xf numFmtId="0" fontId="0" fillId="0" borderId="0" xfId="0"/>
    <xf numFmtId="0" fontId="0" fillId="0" borderId="0" xfId="0"/>
    <xf numFmtId="0" fontId="8" fillId="0" borderId="0" xfId="0" applyFont="1" applyAlignment="1">
      <alignment horizontal="left" vertical="center" wrapText="1"/>
    </xf>
    <xf numFmtId="0" fontId="0" fillId="0" borderId="0" xfId="0" applyAlignment="1"/>
    <xf numFmtId="0" fontId="8" fillId="0" borderId="0" xfId="0" applyFont="1" applyAlignment="1">
      <alignment horizontal="left" wrapText="1"/>
    </xf>
    <xf numFmtId="0" fontId="26" fillId="0" borderId="0" xfId="0" applyFont="1" applyAlignment="1">
      <alignment horizontal="left" vertical="center" wrapText="1"/>
    </xf>
    <xf numFmtId="0" fontId="11" fillId="0" borderId="0" xfId="10" applyFont="1"/>
    <xf numFmtId="0" fontId="9" fillId="0" borderId="0" xfId="10" applyFont="1"/>
    <xf numFmtId="0" fontId="8" fillId="0" borderId="0" xfId="10" applyFont="1"/>
    <xf numFmtId="0" fontId="8" fillId="0" borderId="0" xfId="0" applyFont="1" applyAlignment="1">
      <alignment horizontal="left"/>
    </xf>
    <xf numFmtId="0" fontId="8" fillId="0" borderId="19" xfId="10" applyFont="1" applyBorder="1" applyAlignment="1">
      <alignment horizontal="left"/>
    </xf>
    <xf numFmtId="0" fontId="18" fillId="0" borderId="0" xfId="7" applyAlignment="1">
      <alignment horizontal="left" wrapText="1"/>
    </xf>
    <xf numFmtId="0" fontId="18" fillId="0" borderId="0" xfId="7" quotePrefix="1" applyAlignment="1"/>
    <xf numFmtId="0" fontId="25" fillId="0" borderId="0" xfId="7" applyFont="1" applyFill="1" applyAlignment="1">
      <alignment wrapText="1"/>
    </xf>
    <xf numFmtId="0" fontId="36" fillId="0" borderId="0" xfId="0" applyFont="1" applyFill="1"/>
    <xf numFmtId="0" fontId="20" fillId="2" borderId="13" xfId="0" applyFont="1" applyFill="1" applyBorder="1" applyAlignment="1">
      <alignment horizontal="center" vertical="center" wrapText="1"/>
    </xf>
    <xf numFmtId="0" fontId="20" fillId="2" borderId="16" xfId="0" applyFont="1" applyFill="1" applyBorder="1" applyAlignment="1">
      <alignment horizontal="center" vertical="center" wrapText="1"/>
    </xf>
    <xf numFmtId="3" fontId="20" fillId="2" borderId="16" xfId="0" applyNumberFormat="1" applyFont="1" applyFill="1" applyBorder="1" applyAlignment="1">
      <alignment horizontal="center" vertical="center"/>
    </xf>
    <xf numFmtId="0" fontId="20" fillId="2" borderId="0" xfId="0" applyFont="1" applyFill="1" applyAlignment="1">
      <alignment horizontal="center" vertical="center" wrapText="1"/>
    </xf>
    <xf numFmtId="0" fontId="12" fillId="2" borderId="15" xfId="0" applyFont="1" applyFill="1" applyBorder="1" applyAlignment="1">
      <alignment horizontal="center" vertical="center"/>
    </xf>
    <xf numFmtId="0" fontId="20" fillId="2" borderId="17" xfId="0" applyFont="1" applyFill="1" applyBorder="1" applyAlignment="1">
      <alignment vertical="center" wrapText="1"/>
    </xf>
    <xf numFmtId="164" fontId="20" fillId="2" borderId="16" xfId="0" applyNumberFormat="1" applyFont="1" applyFill="1" applyBorder="1" applyAlignment="1">
      <alignment horizontal="center" vertical="center" wrapText="1"/>
    </xf>
    <xf numFmtId="3" fontId="20" fillId="2" borderId="18" xfId="0" applyNumberFormat="1" applyFont="1" applyFill="1" applyBorder="1" applyAlignment="1">
      <alignment horizontal="center" vertical="center"/>
    </xf>
    <xf numFmtId="0" fontId="19" fillId="2" borderId="13" xfId="0" applyFont="1" applyFill="1" applyBorder="1" applyAlignment="1">
      <alignment horizontal="center" vertical="center" wrapText="1"/>
    </xf>
    <xf numFmtId="0" fontId="26" fillId="2" borderId="0" xfId="0" applyFont="1" applyFill="1"/>
    <xf numFmtId="0" fontId="12" fillId="2" borderId="14" xfId="0" applyFont="1" applyFill="1" applyBorder="1" applyAlignment="1">
      <alignment horizontal="center" vertical="center" wrapText="1"/>
    </xf>
    <xf numFmtId="164" fontId="20" fillId="2" borderId="16" xfId="5" applyNumberFormat="1" applyFont="1" applyFill="1" applyBorder="1" applyAlignment="1">
      <alignment horizontal="center" vertical="center" wrapText="1"/>
    </xf>
    <xf numFmtId="0" fontId="8" fillId="0" borderId="0" xfId="0" applyFont="1" applyAlignment="1">
      <alignment horizontal="left" vertical="center"/>
    </xf>
    <xf numFmtId="3" fontId="20" fillId="2" borderId="17" xfId="0" applyNumberFormat="1" applyFont="1" applyFill="1" applyBorder="1" applyAlignment="1">
      <alignment vertical="center" wrapText="1"/>
    </xf>
    <xf numFmtId="0" fontId="38" fillId="0" borderId="0" xfId="0" applyFont="1" applyAlignment="1">
      <alignment vertical="top"/>
    </xf>
    <xf numFmtId="3" fontId="0" fillId="0" borderId="0" xfId="0" applyNumberFormat="1" applyFill="1"/>
    <xf numFmtId="0" fontId="15" fillId="0" borderId="0" xfId="0" applyFont="1" applyFill="1" applyAlignment="1">
      <alignment horizontal="left" vertical="center" wrapText="1"/>
    </xf>
    <xf numFmtId="0" fontId="9" fillId="0" borderId="0" xfId="0" applyFont="1"/>
    <xf numFmtId="0" fontId="40" fillId="0" borderId="25" xfId="0" applyFont="1" applyBorder="1" applyAlignment="1">
      <alignment vertical="center"/>
    </xf>
    <xf numFmtId="0" fontId="41" fillId="0" borderId="0" xfId="0" applyFont="1" applyBorder="1"/>
    <xf numFmtId="3" fontId="40" fillId="0" borderId="0" xfId="0" applyNumberFormat="1" applyFont="1" applyBorder="1" applyAlignment="1">
      <alignment horizontal="right" vertical="center"/>
    </xf>
    <xf numFmtId="164" fontId="40" fillId="0" borderId="0" xfId="5" applyNumberFormat="1" applyFont="1" applyBorder="1" applyAlignment="1">
      <alignment horizontal="center" vertical="center"/>
    </xf>
    <xf numFmtId="164" fontId="40" fillId="0" borderId="26" xfId="5" applyNumberFormat="1" applyFont="1" applyBorder="1" applyAlignment="1">
      <alignment horizontal="center" vertical="center"/>
    </xf>
    <xf numFmtId="0" fontId="42" fillId="0" borderId="0" xfId="0" applyFont="1"/>
    <xf numFmtId="0" fontId="43" fillId="0" borderId="0" xfId="0" applyFont="1"/>
    <xf numFmtId="0" fontId="0" fillId="0" borderId="23" xfId="0" applyBorder="1"/>
    <xf numFmtId="0" fontId="0" fillId="0" borderId="18" xfId="0" applyBorder="1"/>
    <xf numFmtId="0" fontId="0" fillId="0" borderId="30" xfId="0" applyBorder="1"/>
    <xf numFmtId="3" fontId="20" fillId="2" borderId="36" xfId="0" applyNumberFormat="1" applyFont="1" applyFill="1" applyBorder="1" applyAlignment="1">
      <alignment horizontal="center" vertical="center"/>
    </xf>
    <xf numFmtId="3" fontId="20" fillId="2" borderId="37" xfId="0" applyNumberFormat="1" applyFont="1" applyFill="1" applyBorder="1" applyAlignment="1">
      <alignment horizontal="center" vertical="center"/>
    </xf>
    <xf numFmtId="0" fontId="0" fillId="0" borderId="38" xfId="0" applyBorder="1"/>
    <xf numFmtId="0" fontId="34" fillId="0" borderId="0" xfId="7" applyFont="1" applyAlignment="1">
      <alignment vertical="center"/>
    </xf>
    <xf numFmtId="0" fontId="31" fillId="0" borderId="0" xfId="0" applyFont="1" applyAlignment="1">
      <alignment vertical="center"/>
    </xf>
    <xf numFmtId="0" fontId="20" fillId="2" borderId="42" xfId="0" applyFont="1" applyFill="1" applyBorder="1" applyAlignment="1">
      <alignment horizontal="center" vertical="center" wrapText="1"/>
    </xf>
    <xf numFmtId="0" fontId="20" fillId="2" borderId="43" xfId="0" applyFont="1" applyFill="1" applyBorder="1" applyAlignment="1">
      <alignment horizontal="center" vertical="center" wrapText="1"/>
    </xf>
    <xf numFmtId="166" fontId="11" fillId="0" borderId="18" xfId="5" applyNumberFormat="1" applyFont="1" applyBorder="1" applyAlignment="1">
      <alignment horizontal="center"/>
    </xf>
    <xf numFmtId="164" fontId="11" fillId="0" borderId="17" xfId="5" applyNumberFormat="1" applyFont="1" applyBorder="1" applyAlignment="1">
      <alignment horizontal="center"/>
    </xf>
    <xf numFmtId="166" fontId="9" fillId="0" borderId="18" xfId="5" applyNumberFormat="1" applyFont="1" applyBorder="1" applyAlignment="1">
      <alignment horizontal="center"/>
    </xf>
    <xf numFmtId="164" fontId="9" fillId="0" borderId="17" xfId="5" applyNumberFormat="1" applyFont="1" applyBorder="1" applyAlignment="1">
      <alignment horizontal="center"/>
    </xf>
    <xf numFmtId="0" fontId="20" fillId="2" borderId="0" xfId="0" applyFont="1" applyFill="1" applyBorder="1" applyAlignment="1">
      <alignment vertical="center" wrapText="1"/>
    </xf>
    <xf numFmtId="166" fontId="20" fillId="2" borderId="18" xfId="5" applyNumberFormat="1" applyFont="1" applyFill="1" applyBorder="1" applyAlignment="1">
      <alignment horizontal="center" vertical="center" wrapText="1"/>
    </xf>
    <xf numFmtId="164" fontId="20" fillId="2" borderId="17" xfId="5" applyNumberFormat="1" applyFont="1" applyFill="1" applyBorder="1" applyAlignment="1">
      <alignment horizontal="center" vertical="center" wrapText="1"/>
    </xf>
    <xf numFmtId="166" fontId="20" fillId="2" borderId="16" xfId="5" applyNumberFormat="1" applyFont="1" applyFill="1" applyBorder="1" applyAlignment="1">
      <alignment horizontal="center" vertical="center" wrapText="1"/>
    </xf>
    <xf numFmtId="164" fontId="11" fillId="0" borderId="0" xfId="5" applyNumberFormat="1" applyFont="1" applyBorder="1" applyAlignment="1">
      <alignment horizontal="center"/>
    </xf>
    <xf numFmtId="164" fontId="9" fillId="0" borderId="0" xfId="5" applyNumberFormat="1" applyFont="1" applyBorder="1" applyAlignment="1">
      <alignment horizontal="center"/>
    </xf>
    <xf numFmtId="166" fontId="11" fillId="0" borderId="0" xfId="5" applyNumberFormat="1" applyFont="1" applyBorder="1" applyAlignment="1">
      <alignment horizontal="center"/>
    </xf>
    <xf numFmtId="166" fontId="9" fillId="0" borderId="0" xfId="5" applyNumberFormat="1" applyFont="1" applyBorder="1" applyAlignment="1">
      <alignment horizontal="center"/>
    </xf>
    <xf numFmtId="3" fontId="20" fillId="2" borderId="16" xfId="0" applyNumberFormat="1" applyFont="1" applyFill="1" applyBorder="1" applyAlignment="1">
      <alignment horizontal="center" vertical="center" wrapText="1"/>
    </xf>
    <xf numFmtId="164" fontId="3" fillId="0" borderId="0" xfId="5" applyNumberFormat="1" applyFont="1"/>
    <xf numFmtId="0" fontId="47" fillId="0" borderId="0" xfId="10" applyFont="1" applyFill="1"/>
    <xf numFmtId="0" fontId="46" fillId="3" borderId="20" xfId="0" applyFont="1" applyFill="1" applyBorder="1" applyAlignment="1">
      <alignment horizontal="center" vertical="center" wrapText="1"/>
    </xf>
    <xf numFmtId="3" fontId="46" fillId="3" borderId="44" xfId="0" applyNumberFormat="1" applyFont="1" applyFill="1" applyBorder="1" applyAlignment="1">
      <alignment horizontal="center" vertical="center" wrapText="1"/>
    </xf>
    <xf numFmtId="164" fontId="46" fillId="3" borderId="45" xfId="0" applyNumberFormat="1" applyFont="1" applyFill="1" applyBorder="1" applyAlignment="1">
      <alignment horizontal="center" vertical="center" wrapText="1"/>
    </xf>
    <xf numFmtId="164" fontId="46" fillId="3" borderId="44" xfId="0" applyNumberFormat="1" applyFont="1" applyFill="1" applyBorder="1" applyAlignment="1">
      <alignment horizontal="center" vertical="center" wrapText="1"/>
    </xf>
    <xf numFmtId="164" fontId="0" fillId="0" borderId="0" xfId="5" applyNumberFormat="1" applyFont="1"/>
    <xf numFmtId="3" fontId="49" fillId="0" borderId="0" xfId="0" applyNumberFormat="1" applyFont="1" applyAlignment="1">
      <alignment horizontal="center" vertical="center"/>
    </xf>
    <xf numFmtId="164" fontId="49" fillId="0" borderId="0" xfId="5" applyNumberFormat="1" applyFont="1" applyAlignment="1">
      <alignment horizontal="center" vertical="center"/>
    </xf>
    <xf numFmtId="3" fontId="46" fillId="0" borderId="0" xfId="0" applyNumberFormat="1" applyFont="1" applyBorder="1" applyAlignment="1">
      <alignment horizontal="center" vertical="center"/>
    </xf>
    <xf numFmtId="164" fontId="46" fillId="0" borderId="0" xfId="5" applyNumberFormat="1" applyFont="1" applyBorder="1" applyAlignment="1">
      <alignment horizontal="center" vertical="center"/>
    </xf>
    <xf numFmtId="3" fontId="19" fillId="2" borderId="33" xfId="0" applyNumberFormat="1" applyFont="1" applyFill="1" applyBorder="1" applyAlignment="1">
      <alignment horizontal="center" vertical="center"/>
    </xf>
    <xf numFmtId="0" fontId="26" fillId="0" borderId="46" xfId="0" applyNumberFormat="1" applyFont="1" applyFill="1" applyBorder="1"/>
    <xf numFmtId="164" fontId="38" fillId="0" borderId="0" xfId="5" applyNumberFormat="1" applyFont="1"/>
    <xf numFmtId="164" fontId="39" fillId="0" borderId="0" xfId="5" applyNumberFormat="1" applyFont="1"/>
    <xf numFmtId="0" fontId="20" fillId="2" borderId="0" xfId="0" applyFont="1" applyFill="1" applyBorder="1" applyAlignment="1">
      <alignment horizontal="center" vertical="center" wrapText="1"/>
    </xf>
    <xf numFmtId="0" fontId="0" fillId="0" borderId="0" xfId="0" applyFill="1" applyAlignment="1">
      <alignment horizontal="right"/>
    </xf>
    <xf numFmtId="164" fontId="20" fillId="2" borderId="16" xfId="0" applyNumberFormat="1" applyFont="1" applyFill="1" applyBorder="1" applyAlignment="1">
      <alignment horizontal="center" vertical="center"/>
    </xf>
    <xf numFmtId="3" fontId="9" fillId="0" borderId="0" xfId="0" applyNumberFormat="1" applyFont="1" applyFill="1" applyAlignment="1">
      <alignment horizontal="center"/>
    </xf>
    <xf numFmtId="3" fontId="49" fillId="0" borderId="0" xfId="0" applyNumberFormat="1" applyFont="1" applyFill="1" applyAlignment="1">
      <alignment horizontal="center" vertical="center"/>
    </xf>
    <xf numFmtId="164" fontId="49" fillId="0" borderId="0" xfId="0" applyNumberFormat="1" applyFont="1" applyFill="1" applyAlignment="1">
      <alignment horizontal="center" vertical="center"/>
    </xf>
    <xf numFmtId="3" fontId="49" fillId="0" borderId="0" xfId="0" applyNumberFormat="1" applyFont="1" applyFill="1" applyAlignment="1">
      <alignment horizontal="center"/>
    </xf>
    <xf numFmtId="164" fontId="9" fillId="0" borderId="0" xfId="0" applyNumberFormat="1" applyFont="1" applyFill="1" applyAlignment="1">
      <alignment horizontal="center" vertical="center"/>
    </xf>
    <xf numFmtId="164" fontId="49" fillId="0" borderId="0" xfId="0" applyNumberFormat="1" applyFont="1" applyAlignment="1">
      <alignment horizontal="center" vertical="center"/>
    </xf>
    <xf numFmtId="3" fontId="49" fillId="0" borderId="0" xfId="0" applyNumberFormat="1" applyFont="1" applyFill="1" applyBorder="1" applyAlignment="1">
      <alignment horizontal="center" vertical="center"/>
    </xf>
    <xf numFmtId="3" fontId="46" fillId="0" borderId="0" xfId="0" applyNumberFormat="1" applyFont="1" applyAlignment="1">
      <alignment horizontal="center" vertical="center"/>
    </xf>
    <xf numFmtId="164" fontId="46" fillId="0" borderId="0" xfId="0" applyNumberFormat="1" applyFont="1" applyAlignment="1">
      <alignment horizontal="center" vertical="center"/>
    </xf>
    <xf numFmtId="3" fontId="46" fillId="0" borderId="0" xfId="0" applyNumberFormat="1" applyFont="1" applyFill="1" applyAlignment="1">
      <alignment horizontal="center" vertical="center"/>
    </xf>
    <xf numFmtId="164" fontId="50" fillId="0" borderId="0" xfId="0" applyNumberFormat="1" applyFont="1" applyFill="1" applyAlignment="1">
      <alignment horizontal="center" vertical="center" wrapText="1"/>
    </xf>
    <xf numFmtId="3" fontId="50" fillId="0" borderId="0" xfId="0" applyNumberFormat="1" applyFont="1" applyFill="1" applyAlignment="1">
      <alignment horizontal="center" vertical="center"/>
    </xf>
    <xf numFmtId="0" fontId="50" fillId="0" borderId="0" xfId="0" applyFont="1" applyFill="1" applyAlignment="1">
      <alignment vertical="center"/>
    </xf>
    <xf numFmtId="0" fontId="49" fillId="0" borderId="0" xfId="0" applyFont="1" applyFill="1" applyAlignment="1">
      <alignment vertical="center"/>
    </xf>
    <xf numFmtId="164" fontId="49" fillId="0" borderId="0" xfId="0" applyNumberFormat="1" applyFont="1" applyFill="1" applyAlignment="1">
      <alignment horizontal="center" vertical="center" wrapText="1"/>
    </xf>
    <xf numFmtId="0" fontId="49" fillId="0" borderId="0" xfId="0" applyFont="1" applyFill="1" applyAlignment="1">
      <alignment vertical="center" wrapText="1"/>
    </xf>
    <xf numFmtId="0" fontId="46" fillId="0" borderId="0" xfId="0" applyFont="1" applyFill="1" applyAlignment="1">
      <alignment vertical="center"/>
    </xf>
    <xf numFmtId="164" fontId="46" fillId="0" borderId="0" xfId="0" applyNumberFormat="1" applyFont="1" applyFill="1" applyAlignment="1">
      <alignment horizontal="center" vertical="center" wrapText="1"/>
    </xf>
    <xf numFmtId="164" fontId="49" fillId="0" borderId="0" xfId="5" applyNumberFormat="1" applyFont="1" applyFill="1" applyAlignment="1">
      <alignment horizontal="center" vertical="center"/>
    </xf>
    <xf numFmtId="0" fontId="46" fillId="0" borderId="0" xfId="0" applyFont="1" applyAlignment="1">
      <alignment horizontal="left"/>
    </xf>
    <xf numFmtId="0" fontId="49" fillId="0" borderId="0" xfId="0" applyFont="1" applyAlignment="1">
      <alignment horizontal="left"/>
    </xf>
    <xf numFmtId="0" fontId="46" fillId="0" borderId="0" xfId="0" applyFont="1"/>
    <xf numFmtId="0" fontId="46" fillId="0" borderId="0" xfId="0" applyFont="1" applyBorder="1"/>
    <xf numFmtId="0" fontId="46" fillId="0" borderId="0" xfId="0" applyFont="1" applyBorder="1" applyAlignment="1">
      <alignment horizontal="left"/>
    </xf>
    <xf numFmtId="164" fontId="46" fillId="0" borderId="0" xfId="0" applyNumberFormat="1" applyFont="1" applyBorder="1" applyAlignment="1">
      <alignment horizontal="center" vertical="center"/>
    </xf>
    <xf numFmtId="0" fontId="46" fillId="0" borderId="24" xfId="0" applyFont="1" applyBorder="1" applyAlignment="1">
      <alignment horizontal="left"/>
    </xf>
    <xf numFmtId="0" fontId="51" fillId="0" borderId="0" xfId="0" applyFont="1" applyBorder="1"/>
    <xf numFmtId="3" fontId="49" fillId="0" borderId="34" xfId="0" applyNumberFormat="1" applyFont="1" applyBorder="1" applyAlignment="1">
      <alignment horizontal="center" vertical="center"/>
    </xf>
    <xf numFmtId="3" fontId="49" fillId="0" borderId="35" xfId="0" applyNumberFormat="1" applyFont="1" applyBorder="1" applyAlignment="1">
      <alignment horizontal="center" vertical="center"/>
    </xf>
    <xf numFmtId="3" fontId="20" fillId="2" borderId="17" xfId="5" applyNumberFormat="1" applyFont="1" applyFill="1" applyBorder="1" applyAlignment="1">
      <alignment vertical="center" wrapText="1"/>
    </xf>
    <xf numFmtId="0" fontId="11" fillId="0" borderId="19" xfId="10" applyFont="1" applyFill="1" applyBorder="1" applyAlignment="1">
      <alignment horizontal="left"/>
    </xf>
    <xf numFmtId="3" fontId="11" fillId="0" borderId="19" xfId="10" applyNumberFormat="1" applyFont="1" applyFill="1" applyBorder="1"/>
    <xf numFmtId="3" fontId="11" fillId="0" borderId="0" xfId="10" applyNumberFormat="1" applyFont="1" applyFill="1"/>
    <xf numFmtId="0" fontId="9" fillId="0" borderId="0" xfId="10" applyFont="1" applyFill="1" applyAlignment="1">
      <alignment horizontal="left" indent="1"/>
    </xf>
    <xf numFmtId="3" fontId="9" fillId="0" borderId="0" xfId="10" applyNumberFormat="1" applyFont="1" applyFill="1"/>
    <xf numFmtId="3" fontId="9" fillId="0" borderId="21" xfId="10" applyNumberFormat="1" applyFont="1" applyFill="1" applyBorder="1"/>
    <xf numFmtId="3" fontId="4" fillId="0" borderId="0" xfId="9" applyNumberFormat="1" applyFill="1"/>
    <xf numFmtId="166" fontId="4" fillId="0" borderId="0" xfId="9" applyNumberFormat="1" applyFill="1"/>
    <xf numFmtId="0" fontId="18" fillId="0" borderId="0" xfId="7" applyFill="1" applyAlignment="1">
      <alignment horizontal="left" vertical="center"/>
    </xf>
    <xf numFmtId="0" fontId="8" fillId="0" borderId="0" xfId="0" applyFont="1" applyFill="1" applyAlignment="1">
      <alignment horizontal="left" vertical="center" wrapText="1"/>
    </xf>
    <xf numFmtId="3" fontId="3" fillId="0" borderId="0" xfId="9" applyNumberFormat="1" applyFont="1" applyFill="1"/>
    <xf numFmtId="0" fontId="22" fillId="0" borderId="0" xfId="3" applyFont="1" applyFill="1"/>
    <xf numFmtId="0" fontId="9" fillId="0" borderId="7" xfId="3" applyFont="1" applyFill="1" applyBorder="1"/>
    <xf numFmtId="0" fontId="9" fillId="0" borderId="9" xfId="3" applyFont="1" applyFill="1" applyBorder="1"/>
    <xf numFmtId="3" fontId="9" fillId="0" borderId="11" xfId="4" applyNumberFormat="1" applyFont="1" applyFill="1" applyBorder="1" applyAlignment="1">
      <alignment horizontal="right"/>
    </xf>
    <xf numFmtId="3" fontId="11" fillId="0" borderId="12" xfId="4" applyNumberFormat="1" applyFont="1" applyFill="1" applyBorder="1" applyAlignment="1">
      <alignment horizontal="right"/>
    </xf>
    <xf numFmtId="3" fontId="11" fillId="0" borderId="7" xfId="4" applyNumberFormat="1" applyFont="1" applyFill="1" applyBorder="1"/>
    <xf numFmtId="165" fontId="11" fillId="0" borderId="12" xfId="4" applyNumberFormat="1" applyFont="1" applyFill="1" applyBorder="1" applyAlignment="1">
      <alignment horizontal="right"/>
    </xf>
    <xf numFmtId="3" fontId="9" fillId="0" borderId="7" xfId="4" quotePrefix="1" applyNumberFormat="1" applyFont="1" applyFill="1" applyBorder="1" applyAlignment="1">
      <alignment horizontal="right"/>
    </xf>
    <xf numFmtId="3" fontId="9" fillId="0" borderId="9" xfId="4" quotePrefix="1" applyNumberFormat="1" applyFont="1" applyFill="1" applyBorder="1" applyAlignment="1">
      <alignment horizontal="right"/>
    </xf>
    <xf numFmtId="3" fontId="9" fillId="0" borderId="10" xfId="4" quotePrefix="1" applyNumberFormat="1" applyFont="1" applyFill="1" applyBorder="1" applyAlignment="1">
      <alignment horizontal="right"/>
    </xf>
    <xf numFmtId="3" fontId="9" fillId="0" borderId="11" xfId="4" quotePrefix="1" applyNumberFormat="1" applyFont="1" applyFill="1" applyBorder="1" applyAlignment="1">
      <alignment horizontal="right"/>
    </xf>
    <xf numFmtId="0" fontId="9" fillId="0" borderId="0" xfId="1" applyFont="1" applyFill="1"/>
    <xf numFmtId="0" fontId="10" fillId="0" borderId="0" xfId="0" applyFont="1" applyFill="1" applyAlignment="1">
      <alignment vertical="center"/>
    </xf>
    <xf numFmtId="0" fontId="53" fillId="0" borderId="0" xfId="0" applyFont="1"/>
    <xf numFmtId="1" fontId="4" fillId="0" borderId="0" xfId="9" applyNumberFormat="1" applyFill="1"/>
    <xf numFmtId="0" fontId="8" fillId="0" borderId="0" xfId="1" applyFont="1" applyFill="1"/>
    <xf numFmtId="0" fontId="9" fillId="0" borderId="0" xfId="0" applyFont="1" applyAlignment="1">
      <alignment vertical="center"/>
    </xf>
    <xf numFmtId="3" fontId="9" fillId="0" borderId="0" xfId="0" applyNumberFormat="1" applyFont="1" applyFill="1" applyBorder="1" applyAlignment="1">
      <alignment horizontal="center" vertical="center"/>
    </xf>
    <xf numFmtId="164" fontId="20" fillId="2" borderId="16" xfId="5" applyNumberFormat="1" applyFont="1" applyFill="1" applyBorder="1" applyAlignment="1">
      <alignment horizontal="center" vertical="center"/>
    </xf>
    <xf numFmtId="0" fontId="8" fillId="0" borderId="0" xfId="0" applyFont="1" applyAlignment="1">
      <alignment horizontal="left" vertical="center" wrapText="1"/>
    </xf>
    <xf numFmtId="164" fontId="11" fillId="0" borderId="19" xfId="11" applyNumberFormat="1" applyFont="1" applyFill="1" applyBorder="1"/>
    <xf numFmtId="164" fontId="9" fillId="0" borderId="0" xfId="11" applyNumberFormat="1" applyFont="1" applyFill="1"/>
    <xf numFmtId="164" fontId="20" fillId="2" borderId="17" xfId="5" applyNumberFormat="1" applyFont="1" applyFill="1" applyBorder="1" applyAlignment="1">
      <alignment vertical="center" wrapText="1"/>
    </xf>
    <xf numFmtId="164" fontId="46" fillId="0" borderId="0" xfId="0" applyNumberFormat="1" applyFont="1" applyFill="1" applyAlignment="1">
      <alignment horizontal="center" vertical="center"/>
    </xf>
    <xf numFmtId="0" fontId="37" fillId="0" borderId="0" xfId="0" applyFont="1" applyAlignment="1">
      <alignment vertical="center" wrapText="1"/>
    </xf>
    <xf numFmtId="0" fontId="33" fillId="0" borderId="0" xfId="0" applyFont="1" applyAlignment="1">
      <alignment vertical="center" wrapText="1"/>
    </xf>
    <xf numFmtId="10" fontId="9" fillId="0" borderId="7" xfId="5" applyNumberFormat="1" applyFont="1" applyFill="1" applyBorder="1"/>
    <xf numFmtId="165" fontId="11" fillId="0" borderId="7" xfId="4" applyNumberFormat="1" applyFont="1" applyFill="1" applyBorder="1"/>
    <xf numFmtId="0" fontId="49" fillId="0" borderId="0" xfId="0" applyFont="1" applyAlignment="1">
      <alignment vertical="center"/>
    </xf>
    <xf numFmtId="3" fontId="3" fillId="0" borderId="0" xfId="10" applyNumberFormat="1"/>
    <xf numFmtId="0" fontId="3" fillId="0" borderId="0" xfId="5" applyNumberFormat="1" applyFont="1"/>
    <xf numFmtId="0" fontId="37" fillId="0" borderId="0" xfId="0" applyFont="1" applyAlignment="1">
      <alignment vertical="center" wrapText="1"/>
    </xf>
    <xf numFmtId="0" fontId="1" fillId="0" borderId="0" xfId="5" applyNumberFormat="1" applyFont="1" applyFill="1"/>
    <xf numFmtId="3" fontId="1" fillId="0" borderId="0" xfId="10" applyNumberFormat="1" applyFont="1" applyFill="1"/>
    <xf numFmtId="0" fontId="1" fillId="0" borderId="0" xfId="10" applyFont="1" applyFill="1"/>
    <xf numFmtId="0" fontId="11" fillId="0" borderId="0" xfId="3" applyFont="1" applyFill="1" applyBorder="1"/>
    <xf numFmtId="3" fontId="11" fillId="0" borderId="0" xfId="4" applyNumberFormat="1" applyFont="1" applyFill="1" applyBorder="1"/>
    <xf numFmtId="165" fontId="11" fillId="0" borderId="0" xfId="4" applyNumberFormat="1" applyFont="1" applyFill="1" applyBorder="1"/>
    <xf numFmtId="0" fontId="9" fillId="0" borderId="0" xfId="3" applyFont="1" applyFill="1" applyBorder="1"/>
    <xf numFmtId="0" fontId="18" fillId="0" borderId="0" xfId="7" applyFill="1" applyAlignment="1">
      <alignment horizontal="left" vertical="center" wrapText="1"/>
    </xf>
    <xf numFmtId="0" fontId="8" fillId="0" borderId="0" xfId="0" applyFont="1" applyAlignment="1">
      <alignment horizontal="left" vertical="center" wrapText="1"/>
    </xf>
    <xf numFmtId="0" fontId="37" fillId="0" borderId="0" xfId="0" applyFont="1" applyAlignment="1">
      <alignment horizontal="left" vertical="center" wrapText="1"/>
    </xf>
    <xf numFmtId="0" fontId="33" fillId="0" borderId="0" xfId="0" applyFont="1" applyAlignment="1">
      <alignment horizontal="left" vertical="center" wrapText="1"/>
    </xf>
    <xf numFmtId="0" fontId="37" fillId="0" borderId="0" xfId="0" applyFont="1" applyAlignment="1">
      <alignment vertical="center" wrapText="1"/>
    </xf>
    <xf numFmtId="0" fontId="0" fillId="0" borderId="0" xfId="0" applyAlignment="1">
      <alignment horizontal="left" vertical="center" wrapText="1"/>
    </xf>
    <xf numFmtId="0" fontId="32" fillId="0" borderId="0" xfId="0" applyFont="1" applyFill="1" applyAlignment="1">
      <alignment horizontal="left" vertical="center" wrapText="1"/>
    </xf>
    <xf numFmtId="0" fontId="2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center" wrapText="1"/>
    </xf>
    <xf numFmtId="0" fontId="20" fillId="2" borderId="39"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49" fillId="0" borderId="0" xfId="0" applyFont="1" applyAlignment="1">
      <alignment horizontal="left" vertical="center" wrapText="1"/>
    </xf>
    <xf numFmtId="0" fontId="10"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9" fillId="0" borderId="6" xfId="3" applyFont="1" applyFill="1" applyBorder="1" applyAlignment="1">
      <alignment horizontal="center" vertical="center"/>
    </xf>
    <xf numFmtId="0" fontId="9" fillId="0" borderId="0" xfId="3" applyFont="1" applyFill="1" applyBorder="1" applyAlignment="1">
      <alignment horizontal="center" vertical="center"/>
    </xf>
    <xf numFmtId="0" fontId="9" fillId="0" borderId="5" xfId="3" applyFont="1" applyFill="1" applyBorder="1" applyAlignment="1">
      <alignment horizontal="center" vertical="center"/>
    </xf>
    <xf numFmtId="0" fontId="9" fillId="0" borderId="8" xfId="3" applyFont="1" applyFill="1" applyBorder="1" applyAlignment="1">
      <alignment horizontal="center" vertical="center"/>
    </xf>
    <xf numFmtId="0" fontId="9" fillId="0" borderId="12" xfId="3" applyFont="1" applyFill="1" applyBorder="1" applyAlignment="1">
      <alignment horizontal="center" vertical="center"/>
    </xf>
    <xf numFmtId="0" fontId="11" fillId="0" borderId="1" xfId="3" applyFont="1" applyFill="1" applyBorder="1"/>
    <xf numFmtId="0" fontId="11" fillId="0" borderId="3" xfId="3" applyFont="1" applyFill="1" applyBorder="1"/>
    <xf numFmtId="0" fontId="11" fillId="0" borderId="2" xfId="3" applyFont="1" applyFill="1" applyBorder="1"/>
    <xf numFmtId="0" fontId="40" fillId="0" borderId="27" xfId="0" applyFont="1" applyBorder="1" applyAlignment="1">
      <alignment horizontal="left" vertical="center" wrapText="1" indent="2"/>
    </xf>
    <xf numFmtId="0" fontId="40" fillId="0" borderId="28" xfId="0" applyFont="1" applyBorder="1" applyAlignment="1">
      <alignment horizontal="left" vertical="center" wrapText="1" indent="2"/>
    </xf>
    <xf numFmtId="0" fontId="40" fillId="0" borderId="29" xfId="0" applyFont="1" applyBorder="1" applyAlignment="1">
      <alignment horizontal="left" vertical="center" wrapText="1" indent="2"/>
    </xf>
    <xf numFmtId="3" fontId="20" fillId="2" borderId="31" xfId="0" applyNumberFormat="1" applyFont="1" applyFill="1" applyBorder="1" applyAlignment="1">
      <alignment horizontal="center" vertical="center" wrapText="1"/>
    </xf>
    <xf numFmtId="3" fontId="20" fillId="2" borderId="32"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35" fillId="2" borderId="23" xfId="0" applyFont="1" applyFill="1" applyBorder="1" applyAlignment="1">
      <alignment horizontal="center" vertical="center" wrapText="1"/>
    </xf>
    <xf numFmtId="0" fontId="52" fillId="0" borderId="0" xfId="0" applyFont="1" applyBorder="1" applyAlignment="1">
      <alignment horizontal="left" vertical="center" wrapText="1"/>
    </xf>
    <xf numFmtId="0" fontId="9" fillId="0" borderId="0" xfId="0" applyFont="1" applyFill="1" applyBorder="1" applyAlignment="1">
      <alignment vertical="center" wrapText="1"/>
    </xf>
    <xf numFmtId="0" fontId="0" fillId="0" borderId="0" xfId="0" applyAlignment="1">
      <alignment vertical="center" wrapText="1"/>
    </xf>
  </cellXfs>
  <cellStyles count="16">
    <cellStyle name="Lien hypertexte" xfId="7" builtinId="8"/>
    <cellStyle name="Lien hypertexte 2" xfId="6"/>
    <cellStyle name="Normal" xfId="0" builtinId="0"/>
    <cellStyle name="Normal 2" xfId="3"/>
    <cellStyle name="Normal 3" xfId="1"/>
    <cellStyle name="Normal 3 2" xfId="8"/>
    <cellStyle name="Normal 3 2 2" xfId="14"/>
    <cellStyle name="Normal 3 3" xfId="9"/>
    <cellStyle name="Normal 3 3 2" xfId="15"/>
    <cellStyle name="Normal 3 4" xfId="12"/>
    <cellStyle name="Normal 4" xfId="10"/>
    <cellStyle name="Pourcentage" xfId="5" builtinId="5"/>
    <cellStyle name="Pourcentage 2" xfId="4"/>
    <cellStyle name="Pourcentage 3" xfId="2"/>
    <cellStyle name="Pourcentage 3 2" xfId="13"/>
    <cellStyle name="Pourcentage 4" xfId="11"/>
  </cellStyles>
  <dxfs count="0"/>
  <tableStyles count="0" defaultTableStyle="TableStyleMedium2" defaultPivotStyle="PivotStyleLight16"/>
  <colors>
    <mruColors>
      <color rgb="FF000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legifrance.gouv.fr/loda/id/JORFTEXT0000378009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egifrance.gouv.fr/loda/id/JORFTEXT00003780097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egifrance.gouv.fr/loda/id/JORFTEXT00003780097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loda/id/JORFTEXT00003780097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france.gouv.fr/loda/id/JORFTEXT00003780097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egifrance.gouv.fr/loda/id/JORFTEXT00003780097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egifrance.gouv.fr/loda/id/JORFTEXT00003780097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14"/>
  <sheetViews>
    <sheetView tabSelected="1" workbookViewId="0"/>
  </sheetViews>
  <sheetFormatPr baseColWidth="10" defaultRowHeight="18" customHeight="1" x14ac:dyDescent="0.25"/>
  <cols>
    <col min="1" max="1" width="18.25" customWidth="1"/>
    <col min="2" max="2" width="122.875" customWidth="1"/>
  </cols>
  <sheetData>
    <row r="1" spans="1:6" ht="18" customHeight="1" x14ac:dyDescent="0.3">
      <c r="A1" s="9" t="s">
        <v>47</v>
      </c>
      <c r="B1" s="31"/>
    </row>
    <row r="2" spans="1:6" ht="15" x14ac:dyDescent="0.25">
      <c r="A2" t="s">
        <v>173</v>
      </c>
      <c r="B2" s="32"/>
      <c r="C2" s="33"/>
      <c r="D2" s="33"/>
      <c r="E2" s="33"/>
      <c r="F2" s="33"/>
    </row>
    <row r="3" spans="1:6" ht="18" customHeight="1" x14ac:dyDescent="0.25">
      <c r="A3" s="10" t="s">
        <v>48</v>
      </c>
      <c r="B3" s="58" t="str">
        <f>'Tableau 1'!A1</f>
        <v>Effectifs dans les universités  françaises par cursus pour l'année universitaire 2022-2023</v>
      </c>
      <c r="C3" s="33"/>
      <c r="D3" s="33"/>
      <c r="E3" s="33"/>
      <c r="F3" s="33"/>
    </row>
    <row r="4" spans="1:6" ht="18" customHeight="1" x14ac:dyDescent="0.25">
      <c r="A4" s="10" t="s">
        <v>49</v>
      </c>
      <c r="B4" s="58" t="str">
        <f>'Tableau 2'!A1</f>
        <v xml:space="preserve">Effectifs en cursus licence dans les universités françaises par types de diplôme pour l'année universitaire 2022-2023 </v>
      </c>
      <c r="C4" s="33"/>
      <c r="D4" s="33"/>
      <c r="E4" s="33"/>
      <c r="F4" s="33"/>
    </row>
    <row r="5" spans="1:6" ht="18" customHeight="1" x14ac:dyDescent="0.25">
      <c r="A5" s="10" t="s">
        <v>50</v>
      </c>
      <c r="B5" s="58" t="str">
        <f>'Tableau 3'!A1</f>
        <v>Effectifs dans les universités françaises par groupes disciplinaires pour l'année universitaire 2022-2023</v>
      </c>
      <c r="C5" s="33"/>
      <c r="D5" s="33"/>
      <c r="E5" s="33"/>
      <c r="F5" s="33"/>
    </row>
    <row r="6" spans="1:6" ht="18" customHeight="1" x14ac:dyDescent="0.25">
      <c r="A6" s="10" t="s">
        <v>52</v>
      </c>
      <c r="B6" s="58" t="str">
        <f>'Tableau 4'!A1</f>
        <v>Effectifs des nouveaux entrants en 1ère année de cursus licence dans les universités françaises par disciplines  pour l'année universitaire 2022-2023</v>
      </c>
      <c r="C6" s="33"/>
      <c r="D6" s="33"/>
      <c r="E6" s="33"/>
      <c r="F6" s="33"/>
    </row>
    <row r="7" spans="1:6" ht="18" customHeight="1" x14ac:dyDescent="0.25">
      <c r="A7" s="10"/>
      <c r="B7" s="73"/>
      <c r="C7" s="33"/>
      <c r="D7" s="33"/>
      <c r="E7" s="33"/>
      <c r="F7" s="33"/>
    </row>
    <row r="8" spans="1:6" ht="18" customHeight="1" x14ac:dyDescent="0.25">
      <c r="A8" s="10" t="s">
        <v>54</v>
      </c>
      <c r="B8" s="71" t="s">
        <v>131</v>
      </c>
      <c r="C8" s="62"/>
      <c r="D8" s="62"/>
      <c r="E8" s="62"/>
      <c r="F8" s="62"/>
    </row>
    <row r="9" spans="1:6" ht="18" customHeight="1" x14ac:dyDescent="0.25">
      <c r="A9" s="10" t="s">
        <v>55</v>
      </c>
      <c r="B9" s="220" t="s">
        <v>141</v>
      </c>
      <c r="C9" s="220"/>
      <c r="D9" s="72"/>
      <c r="E9" s="72"/>
      <c r="F9" s="72"/>
    </row>
    <row r="10" spans="1:6" ht="18" customHeight="1" x14ac:dyDescent="0.25">
      <c r="A10" s="10"/>
      <c r="B10" s="33"/>
      <c r="C10" s="33"/>
      <c r="D10" s="33"/>
      <c r="E10" s="33"/>
      <c r="F10" s="33"/>
    </row>
    <row r="11" spans="1:6" ht="18" customHeight="1" x14ac:dyDescent="0.25">
      <c r="A11" s="10" t="s">
        <v>51</v>
      </c>
      <c r="B11" s="58" t="s">
        <v>135</v>
      </c>
      <c r="C11" s="33"/>
      <c r="D11" s="33"/>
      <c r="E11" s="33"/>
      <c r="F11" s="33"/>
    </row>
    <row r="12" spans="1:6" ht="18" customHeight="1" x14ac:dyDescent="0.25">
      <c r="A12" s="138" t="s">
        <v>97</v>
      </c>
      <c r="B12" s="58" t="s">
        <v>142</v>
      </c>
      <c r="C12" s="33"/>
      <c r="D12" s="33"/>
      <c r="E12" s="33"/>
      <c r="F12" s="33"/>
    </row>
    <row r="13" spans="1:6" ht="18" customHeight="1" x14ac:dyDescent="0.25">
      <c r="A13" s="10" t="s">
        <v>98</v>
      </c>
      <c r="B13" s="58" t="s">
        <v>172</v>
      </c>
      <c r="C13" s="33"/>
      <c r="D13" s="33"/>
      <c r="E13" s="33"/>
      <c r="F13" s="33"/>
    </row>
    <row r="14" spans="1:6" ht="18" customHeight="1" x14ac:dyDescent="0.25">
      <c r="A14" s="10" t="s">
        <v>99</v>
      </c>
      <c r="B14" s="54" t="s">
        <v>143</v>
      </c>
    </row>
  </sheetData>
  <mergeCells count="1">
    <mergeCell ref="B9:C9"/>
  </mergeCells>
  <hyperlinks>
    <hyperlink ref="B3" location="'Tableau 1'!A1" display="'Tableau 1'!A1"/>
    <hyperlink ref="B4" location="'Tableau 2'!A1" display="'Tableau 2'!A1"/>
    <hyperlink ref="B5" location="'Tableau 3'!A1" display="'Tableau 3'!A1"/>
    <hyperlink ref="B6" location="'Tableau 4'!A1" display="'Tableau 4'!A1"/>
    <hyperlink ref="B11" location="'A1-LAS selon disci. licence'!A1" display="Effectifs en licence avec parcours accès santé par discipline de licence pour l'année universitaire 2020-2021 "/>
    <hyperlink ref="B12" location="'A2-année'!A1" display="Évolution des effectifs entre 2019-2020 et 2020-2021 pour les cursus licence et master par année dans le cursus "/>
    <hyperlink ref="B13" location="'A3-Paramédical'!A1" display="Inscriptions universitaires dans les formations paramédicales "/>
    <hyperlink ref="B14" location="'A4-Mobilite'!A1" display="Effectifs d'étudiants en mobilité internationale l'année universitaire 2020-2021 "/>
    <hyperlink ref="B9" location="'Tableau 2 bis'!A1" display="Effectifs en cursus licence par types de diplôme pour l'année universitaire 2020-2021 "/>
    <hyperlink ref="B8" location="'Tableau 1 bis'!A1" display="Effectifs dans les universités  françaises par cursus, y compris inscriptions simultanées en licence et CPGE  pour l'année universitaire 2021-202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A2" sqref="A2"/>
    </sheetView>
  </sheetViews>
  <sheetFormatPr baseColWidth="10" defaultRowHeight="15" x14ac:dyDescent="0.25"/>
  <cols>
    <col min="1" max="1" width="16.25" bestFit="1" customWidth="1"/>
    <col min="2" max="2" width="32.25" bestFit="1" customWidth="1"/>
    <col min="3" max="3" width="9.875" customWidth="1"/>
    <col min="4" max="4" width="9.375" customWidth="1"/>
    <col min="5" max="5" width="7.875" customWidth="1"/>
    <col min="6" max="6" width="9.125" customWidth="1"/>
    <col min="7" max="7" width="10.25" customWidth="1"/>
    <col min="8" max="8" width="7.875" customWidth="1"/>
    <col min="9" max="9" width="16.875" customWidth="1"/>
    <col min="10" max="10" width="9.875" customWidth="1"/>
    <col min="11" max="11" width="16.75" customWidth="1"/>
    <col min="12" max="12" width="9.375" customWidth="1"/>
    <col min="13" max="13" width="10.125" customWidth="1"/>
    <col min="14" max="14" width="7.5" customWidth="1"/>
    <col min="15" max="15" width="8.375" style="50" customWidth="1"/>
  </cols>
  <sheetData>
    <row r="1" spans="1:17" s="60" customFormat="1" x14ac:dyDescent="0.25">
      <c r="A1" s="98" t="s">
        <v>116</v>
      </c>
      <c r="B1" s="97"/>
      <c r="O1" s="50"/>
    </row>
    <row r="2" spans="1:17" ht="15" customHeight="1" thickBot="1" x14ac:dyDescent="0.3">
      <c r="A2" s="57" t="s">
        <v>93</v>
      </c>
      <c r="B2" s="42"/>
    </row>
    <row r="3" spans="1:17" s="60" customFormat="1" ht="132.75" customHeight="1" thickBot="1" x14ac:dyDescent="0.3">
      <c r="A3" s="248" t="s">
        <v>138</v>
      </c>
      <c r="B3" s="249"/>
      <c r="C3" s="249"/>
      <c r="D3" s="249"/>
      <c r="E3" s="249"/>
      <c r="F3" s="249"/>
      <c r="G3" s="249"/>
      <c r="H3" s="249"/>
      <c r="I3" s="249"/>
      <c r="J3" s="249"/>
      <c r="K3" s="249"/>
      <c r="L3" s="249"/>
      <c r="M3" s="249"/>
      <c r="N3" s="250"/>
      <c r="O3" s="50"/>
    </row>
    <row r="4" spans="1:17" s="60" customFormat="1" x14ac:dyDescent="0.25">
      <c r="A4" s="92"/>
      <c r="B4" s="93"/>
      <c r="C4" s="94"/>
      <c r="D4" s="94"/>
      <c r="E4" s="95"/>
      <c r="F4" s="94"/>
      <c r="G4" s="94"/>
      <c r="H4" s="95"/>
      <c r="I4" s="94"/>
      <c r="J4" s="94"/>
      <c r="K4" s="95"/>
      <c r="L4" s="94"/>
      <c r="M4" s="94"/>
      <c r="N4" s="96"/>
      <c r="O4" s="50"/>
    </row>
    <row r="5" spans="1:17" s="48" customFormat="1" ht="24.75" customHeight="1" x14ac:dyDescent="0.25">
      <c r="A5" s="68" t="s">
        <v>95</v>
      </c>
      <c r="B5" s="34"/>
      <c r="C5" s="34"/>
      <c r="D5"/>
      <c r="E5" s="34"/>
      <c r="F5"/>
      <c r="G5"/>
      <c r="H5"/>
      <c r="I5"/>
      <c r="J5"/>
      <c r="K5"/>
      <c r="L5"/>
      <c r="M5"/>
      <c r="N5"/>
      <c r="O5" s="50"/>
    </row>
    <row r="6" spans="1:17" x14ac:dyDescent="0.25">
      <c r="A6" s="83"/>
      <c r="B6" s="83"/>
      <c r="C6" s="253" t="s">
        <v>84</v>
      </c>
      <c r="D6" s="254"/>
      <c r="E6" s="254"/>
      <c r="F6" s="253" t="s">
        <v>85</v>
      </c>
      <c r="G6" s="254"/>
      <c r="H6" s="254"/>
      <c r="I6" s="253" t="s">
        <v>86</v>
      </c>
      <c r="J6" s="254"/>
      <c r="K6" s="254"/>
      <c r="L6" s="253" t="s">
        <v>87</v>
      </c>
      <c r="M6" s="254"/>
      <c r="N6" s="254"/>
    </row>
    <row r="7" spans="1:17" ht="45.75" customHeight="1" x14ac:dyDescent="0.25">
      <c r="A7" s="74" t="s">
        <v>21</v>
      </c>
      <c r="B7" s="74" t="s">
        <v>88</v>
      </c>
      <c r="C7" s="84" t="s">
        <v>121</v>
      </c>
      <c r="D7" s="84" t="s">
        <v>136</v>
      </c>
      <c r="E7" s="82" t="s">
        <v>58</v>
      </c>
      <c r="F7" s="84" t="s">
        <v>121</v>
      </c>
      <c r="G7" s="84" t="s">
        <v>136</v>
      </c>
      <c r="H7" s="82" t="s">
        <v>58</v>
      </c>
      <c r="I7" s="84" t="s">
        <v>121</v>
      </c>
      <c r="J7" s="84" t="s">
        <v>136</v>
      </c>
      <c r="K7" s="82" t="s">
        <v>58</v>
      </c>
      <c r="L7" s="84" t="s">
        <v>121</v>
      </c>
      <c r="M7" s="84" t="s">
        <v>136</v>
      </c>
      <c r="N7" s="82" t="s">
        <v>58</v>
      </c>
      <c r="O7"/>
    </row>
    <row r="8" spans="1:17" ht="33" customHeight="1" x14ac:dyDescent="0.25">
      <c r="A8" s="159" t="s">
        <v>22</v>
      </c>
      <c r="B8" s="160" t="s">
        <v>72</v>
      </c>
      <c r="C8" s="129">
        <v>1354</v>
      </c>
      <c r="D8" s="129">
        <v>1387</v>
      </c>
      <c r="E8" s="145">
        <f>(D8-C8)/C8</f>
        <v>2.4372230428360415E-2</v>
      </c>
      <c r="F8" s="129">
        <v>231</v>
      </c>
      <c r="G8" s="129">
        <v>252</v>
      </c>
      <c r="H8" s="145">
        <f>(G8-F8)/F8</f>
        <v>9.0909090909090912E-2</v>
      </c>
      <c r="I8" s="129">
        <v>155</v>
      </c>
      <c r="J8" s="129">
        <v>181</v>
      </c>
      <c r="K8" s="145">
        <f>(J8-I8)/I8</f>
        <v>0.16774193548387098</v>
      </c>
      <c r="L8" s="129">
        <v>7</v>
      </c>
      <c r="M8" s="129">
        <v>11</v>
      </c>
      <c r="N8" s="145">
        <f>(M8-L8)/L8</f>
        <v>0.5714285714285714</v>
      </c>
      <c r="O8"/>
    </row>
    <row r="9" spans="1:17" x14ac:dyDescent="0.25">
      <c r="A9" s="161"/>
      <c r="B9" s="160" t="s">
        <v>73</v>
      </c>
      <c r="C9" s="129">
        <v>1137</v>
      </c>
      <c r="D9" s="129">
        <v>1282</v>
      </c>
      <c r="E9" s="145">
        <f t="shared" ref="E9:E22" si="0">(D9-C9)/C9</f>
        <v>0.12752858399296393</v>
      </c>
      <c r="F9" s="129">
        <v>216</v>
      </c>
      <c r="G9" s="129">
        <v>307</v>
      </c>
      <c r="H9" s="145">
        <f t="shared" ref="H9:H22" si="1">(G9-F9)/F9</f>
        <v>0.42129629629629628</v>
      </c>
      <c r="I9" s="129">
        <v>177</v>
      </c>
      <c r="J9" s="129">
        <v>242</v>
      </c>
      <c r="K9" s="145">
        <f t="shared" ref="K9:K16" si="2">(J9-I9)/I9</f>
        <v>0.3672316384180791</v>
      </c>
      <c r="L9" s="129">
        <v>10</v>
      </c>
      <c r="M9" s="129">
        <v>14</v>
      </c>
      <c r="N9" s="130">
        <f t="shared" ref="N9:N22" si="3">(M9-L9)/L9</f>
        <v>0.4</v>
      </c>
      <c r="O9"/>
    </row>
    <row r="10" spans="1:17" x14ac:dyDescent="0.25">
      <c r="A10" s="161"/>
      <c r="B10" s="160" t="s">
        <v>74</v>
      </c>
      <c r="C10" s="129">
        <v>745</v>
      </c>
      <c r="D10" s="129">
        <v>780</v>
      </c>
      <c r="E10" s="145">
        <f t="shared" si="0"/>
        <v>4.6979865771812082E-2</v>
      </c>
      <c r="F10" s="129">
        <v>133</v>
      </c>
      <c r="G10" s="129">
        <v>133</v>
      </c>
      <c r="H10" s="145">
        <f t="shared" si="1"/>
        <v>0</v>
      </c>
      <c r="I10" s="129">
        <v>107</v>
      </c>
      <c r="J10" s="129">
        <v>102</v>
      </c>
      <c r="K10" s="145">
        <f t="shared" si="2"/>
        <v>-4.6728971962616821E-2</v>
      </c>
      <c r="L10" s="129">
        <v>4</v>
      </c>
      <c r="M10" s="129">
        <v>6</v>
      </c>
      <c r="N10" s="130">
        <f t="shared" si="3"/>
        <v>0.5</v>
      </c>
      <c r="O10"/>
    </row>
    <row r="11" spans="1:17" x14ac:dyDescent="0.25">
      <c r="A11" s="161"/>
      <c r="B11" s="160" t="s">
        <v>75</v>
      </c>
      <c r="C11" s="129">
        <v>2044</v>
      </c>
      <c r="D11" s="129">
        <v>1921</v>
      </c>
      <c r="E11" s="145">
        <f t="shared" si="0"/>
        <v>-6.0176125244618392E-2</v>
      </c>
      <c r="F11" s="129">
        <v>258</v>
      </c>
      <c r="G11" s="129">
        <v>317</v>
      </c>
      <c r="H11" s="145">
        <f t="shared" si="1"/>
        <v>0.22868217054263565</v>
      </c>
      <c r="I11" s="129">
        <v>190</v>
      </c>
      <c r="J11" s="129">
        <v>237</v>
      </c>
      <c r="K11" s="145">
        <f t="shared" si="2"/>
        <v>0.24736842105263157</v>
      </c>
      <c r="L11" s="129">
        <v>20</v>
      </c>
      <c r="M11" s="129">
        <v>17</v>
      </c>
      <c r="N11" s="130">
        <f t="shared" si="3"/>
        <v>-0.15</v>
      </c>
      <c r="O11"/>
    </row>
    <row r="12" spans="1:17" x14ac:dyDescent="0.25">
      <c r="A12" s="161"/>
      <c r="B12" s="160" t="s">
        <v>76</v>
      </c>
      <c r="C12" s="129">
        <v>81462</v>
      </c>
      <c r="D12" s="129">
        <v>81108</v>
      </c>
      <c r="E12" s="145">
        <f t="shared" si="0"/>
        <v>-4.3455844442807689E-3</v>
      </c>
      <c r="F12" s="129">
        <v>20249</v>
      </c>
      <c r="G12" s="129">
        <v>19644</v>
      </c>
      <c r="H12" s="145">
        <f t="shared" si="1"/>
        <v>-2.9878018667588522E-2</v>
      </c>
      <c r="I12" s="129">
        <v>12193</v>
      </c>
      <c r="J12" s="129">
        <v>12289</v>
      </c>
      <c r="K12" s="145">
        <f t="shared" si="2"/>
        <v>7.873369966374149E-3</v>
      </c>
      <c r="L12" s="129">
        <v>1189</v>
      </c>
      <c r="M12" s="129">
        <v>1326</v>
      </c>
      <c r="N12" s="130">
        <f t="shared" si="3"/>
        <v>0.1152228763666947</v>
      </c>
      <c r="O12" s="128"/>
    </row>
    <row r="13" spans="1:17" x14ac:dyDescent="0.25">
      <c r="A13" s="161"/>
      <c r="B13" s="160" t="s">
        <v>77</v>
      </c>
      <c r="C13" s="129">
        <v>549</v>
      </c>
      <c r="D13" s="129">
        <v>882</v>
      </c>
      <c r="E13" s="145">
        <f t="shared" si="0"/>
        <v>0.60655737704918034</v>
      </c>
      <c r="F13" s="129">
        <v>98</v>
      </c>
      <c r="G13" s="129">
        <v>165</v>
      </c>
      <c r="H13" s="145">
        <f t="shared" si="1"/>
        <v>0.68367346938775508</v>
      </c>
      <c r="I13" s="129">
        <v>75</v>
      </c>
      <c r="J13" s="129">
        <v>105</v>
      </c>
      <c r="K13" s="145">
        <f t="shared" si="2"/>
        <v>0.4</v>
      </c>
      <c r="L13" s="129">
        <v>2</v>
      </c>
      <c r="M13" s="129">
        <v>8</v>
      </c>
      <c r="N13" s="130">
        <f t="shared" si="3"/>
        <v>3</v>
      </c>
      <c r="O13"/>
    </row>
    <row r="14" spans="1:17" x14ac:dyDescent="0.25">
      <c r="A14" s="162"/>
      <c r="B14" s="160" t="s">
        <v>78</v>
      </c>
      <c r="C14" s="129">
        <v>1722</v>
      </c>
      <c r="D14" s="129">
        <v>1678</v>
      </c>
      <c r="E14" s="145">
        <f t="shared" si="0"/>
        <v>-2.5551684088269456E-2</v>
      </c>
      <c r="F14" s="129">
        <v>287</v>
      </c>
      <c r="G14" s="129">
        <v>294</v>
      </c>
      <c r="H14" s="145">
        <f t="shared" si="1"/>
        <v>2.4390243902439025E-2</v>
      </c>
      <c r="I14" s="129">
        <v>145</v>
      </c>
      <c r="J14" s="129">
        <v>184</v>
      </c>
      <c r="K14" s="145">
        <f t="shared" si="2"/>
        <v>0.26896551724137929</v>
      </c>
      <c r="L14" s="129">
        <v>17</v>
      </c>
      <c r="M14" s="129">
        <v>11</v>
      </c>
      <c r="N14" s="130">
        <f t="shared" si="3"/>
        <v>-0.35294117647058826</v>
      </c>
      <c r="O14"/>
      <c r="Q14" s="60"/>
    </row>
    <row r="15" spans="1:17" x14ac:dyDescent="0.25">
      <c r="A15" s="163" t="s">
        <v>79</v>
      </c>
      <c r="B15" s="162"/>
      <c r="C15" s="131">
        <v>89013</v>
      </c>
      <c r="D15" s="131">
        <v>89038</v>
      </c>
      <c r="E15" s="164">
        <f t="shared" si="0"/>
        <v>2.8085785222383249E-4</v>
      </c>
      <c r="F15" s="131">
        <v>21472</v>
      </c>
      <c r="G15" s="131">
        <v>21112</v>
      </c>
      <c r="H15" s="145">
        <f t="shared" si="1"/>
        <v>-1.6766020864381521E-2</v>
      </c>
      <c r="I15" s="131">
        <v>13042</v>
      </c>
      <c r="J15" s="131">
        <v>13340</v>
      </c>
      <c r="K15" s="145">
        <f t="shared" si="2"/>
        <v>2.2849256249041557E-2</v>
      </c>
      <c r="L15" s="131">
        <v>1249</v>
      </c>
      <c r="M15" s="131">
        <v>1393</v>
      </c>
      <c r="N15" s="132">
        <f t="shared" si="3"/>
        <v>0.11529223378702963</v>
      </c>
      <c r="O15"/>
    </row>
    <row r="16" spans="1:17" x14ac:dyDescent="0.25">
      <c r="A16" s="159" t="s">
        <v>23</v>
      </c>
      <c r="B16" s="160" t="s">
        <v>80</v>
      </c>
      <c r="C16" s="129">
        <v>4454</v>
      </c>
      <c r="D16" s="129">
        <v>4528</v>
      </c>
      <c r="E16" s="145">
        <f t="shared" si="0"/>
        <v>1.6614279299506061E-2</v>
      </c>
      <c r="F16" s="129">
        <v>487</v>
      </c>
      <c r="G16" s="129">
        <v>524</v>
      </c>
      <c r="H16" s="145">
        <f>(G16-F16)/F16</f>
        <v>7.5975359342915813E-2</v>
      </c>
      <c r="I16" s="129">
        <v>410</v>
      </c>
      <c r="J16" s="129">
        <v>473</v>
      </c>
      <c r="K16" s="145">
        <f t="shared" si="2"/>
        <v>0.15365853658536585</v>
      </c>
      <c r="L16" s="129">
        <v>4</v>
      </c>
      <c r="M16" s="129">
        <v>5</v>
      </c>
      <c r="N16" s="130">
        <f t="shared" si="3"/>
        <v>0.25</v>
      </c>
      <c r="O16"/>
    </row>
    <row r="17" spans="1:15" s="60" customFormat="1" x14ac:dyDescent="0.25">
      <c r="A17" s="159"/>
      <c r="B17" s="160" t="s">
        <v>122</v>
      </c>
      <c r="C17" s="129">
        <v>21</v>
      </c>
      <c r="D17" s="129">
        <v>26</v>
      </c>
      <c r="E17" s="145">
        <f t="shared" si="0"/>
        <v>0.23809523809523808</v>
      </c>
      <c r="F17" s="129"/>
      <c r="G17" s="129"/>
      <c r="H17" s="145"/>
      <c r="I17" s="129"/>
      <c r="J17" s="129"/>
      <c r="K17" s="145"/>
      <c r="L17" s="129"/>
      <c r="M17" s="129"/>
      <c r="N17" s="130"/>
    </row>
    <row r="18" spans="1:15" x14ac:dyDescent="0.25">
      <c r="A18" s="161"/>
      <c r="B18" s="160" t="s">
        <v>81</v>
      </c>
      <c r="C18" s="129">
        <v>2307</v>
      </c>
      <c r="D18" s="129">
        <v>2555</v>
      </c>
      <c r="E18" s="145">
        <f t="shared" si="0"/>
        <v>0.10749891634156913</v>
      </c>
      <c r="F18" s="129"/>
      <c r="G18" s="129"/>
      <c r="H18" s="145"/>
      <c r="I18" s="129"/>
      <c r="J18" s="129"/>
      <c r="K18" s="145"/>
      <c r="L18" s="129">
        <v>32</v>
      </c>
      <c r="M18" s="129">
        <v>21</v>
      </c>
      <c r="N18" s="130">
        <f t="shared" si="3"/>
        <v>-0.34375</v>
      </c>
      <c r="O18"/>
    </row>
    <row r="19" spans="1:15" x14ac:dyDescent="0.25">
      <c r="A19" s="162"/>
      <c r="B19" s="160" t="s">
        <v>82</v>
      </c>
      <c r="C19" s="129">
        <v>7476</v>
      </c>
      <c r="D19" s="129">
        <v>9094</v>
      </c>
      <c r="E19" s="145">
        <f t="shared" si="0"/>
        <v>0.21642589620117711</v>
      </c>
      <c r="F19" s="129"/>
      <c r="G19" s="129"/>
      <c r="H19" s="145"/>
      <c r="I19" s="129"/>
      <c r="J19" s="129"/>
      <c r="K19" s="145"/>
      <c r="L19" s="129">
        <v>43</v>
      </c>
      <c r="M19" s="129">
        <v>66</v>
      </c>
      <c r="N19" s="130">
        <f t="shared" si="3"/>
        <v>0.53488372093023251</v>
      </c>
      <c r="O19"/>
    </row>
    <row r="20" spans="1:15" x14ac:dyDescent="0.25">
      <c r="A20" s="165" t="s">
        <v>83</v>
      </c>
      <c r="B20" s="166"/>
      <c r="C20" s="131">
        <v>14258</v>
      </c>
      <c r="D20" s="131">
        <v>16203</v>
      </c>
      <c r="E20" s="164">
        <f t="shared" si="0"/>
        <v>0.13641464441015569</v>
      </c>
      <c r="F20" s="147">
        <v>487</v>
      </c>
      <c r="G20" s="147">
        <v>524</v>
      </c>
      <c r="H20" s="148">
        <f t="shared" ref="H20" si="4">(G20-F20)/F20</f>
        <v>7.5975359342915813E-2</v>
      </c>
      <c r="I20" s="147">
        <v>410</v>
      </c>
      <c r="J20" s="147">
        <v>473</v>
      </c>
      <c r="K20" s="148">
        <f t="shared" ref="K20:K22" si="5">(J20-I20)/I20</f>
        <v>0.15365853658536585</v>
      </c>
      <c r="L20" s="131">
        <v>79</v>
      </c>
      <c r="M20" s="131">
        <v>92</v>
      </c>
      <c r="N20" s="130">
        <f t="shared" si="3"/>
        <v>0.16455696202531644</v>
      </c>
      <c r="O20"/>
    </row>
    <row r="21" spans="1:15" ht="22.5" x14ac:dyDescent="0.25">
      <c r="A21" s="75" t="s">
        <v>89</v>
      </c>
      <c r="B21" s="75"/>
      <c r="C21" s="121">
        <v>103271</v>
      </c>
      <c r="D21" s="121">
        <v>105241</v>
      </c>
      <c r="E21" s="80">
        <f t="shared" si="0"/>
        <v>1.9076023278558354E-2</v>
      </c>
      <c r="F21" s="121">
        <v>21959</v>
      </c>
      <c r="G21" s="121">
        <v>21636</v>
      </c>
      <c r="H21" s="80">
        <f>(G21-F21)/F21</f>
        <v>-1.4709230839291407E-2</v>
      </c>
      <c r="I21" s="121">
        <v>13452</v>
      </c>
      <c r="J21" s="121">
        <v>13813</v>
      </c>
      <c r="K21" s="80">
        <f t="shared" si="5"/>
        <v>2.6836158192090395E-2</v>
      </c>
      <c r="L21" s="121">
        <v>1328</v>
      </c>
      <c r="M21" s="121">
        <v>1485</v>
      </c>
      <c r="N21" s="85">
        <f t="shared" si="3"/>
        <v>0.11822289156626506</v>
      </c>
      <c r="O21"/>
    </row>
    <row r="22" spans="1:15" ht="34.5" customHeight="1" x14ac:dyDescent="0.25">
      <c r="A22" s="255" t="s">
        <v>144</v>
      </c>
      <c r="B22" s="255"/>
      <c r="C22" s="129">
        <v>21809</v>
      </c>
      <c r="D22" s="129">
        <v>24133</v>
      </c>
      <c r="E22" s="130">
        <f t="shared" si="0"/>
        <v>0.1065615113026732</v>
      </c>
      <c r="F22" s="129">
        <f>F21-F12</f>
        <v>1710</v>
      </c>
      <c r="G22" s="129">
        <f>G21-G12</f>
        <v>1992</v>
      </c>
      <c r="H22" s="130">
        <f t="shared" si="1"/>
        <v>0.1649122807017544</v>
      </c>
      <c r="I22" s="129">
        <f>I21-I12</f>
        <v>1259</v>
      </c>
      <c r="J22" s="129">
        <f>J21-J12</f>
        <v>1524</v>
      </c>
      <c r="K22" s="130">
        <f t="shared" si="5"/>
        <v>0.21048451151707703</v>
      </c>
      <c r="L22" s="129">
        <f>L21-L12</f>
        <v>139</v>
      </c>
      <c r="M22" s="129">
        <f>M21-M12</f>
        <v>159</v>
      </c>
      <c r="N22" s="130">
        <f t="shared" si="3"/>
        <v>0.14388489208633093</v>
      </c>
      <c r="O22"/>
    </row>
    <row r="23" spans="1:15" ht="17.25" customHeight="1" x14ac:dyDescent="0.25">
      <c r="A23" s="53" t="s">
        <v>94</v>
      </c>
      <c r="B23" s="48"/>
      <c r="C23" s="46"/>
      <c r="D23" s="46"/>
      <c r="E23" s="46"/>
      <c r="F23" s="46"/>
      <c r="G23" s="46"/>
      <c r="H23" s="47"/>
      <c r="I23" s="46"/>
      <c r="J23" s="46"/>
      <c r="K23" s="47"/>
      <c r="L23" s="46"/>
      <c r="M23" s="46"/>
      <c r="N23" s="47"/>
    </row>
    <row r="24" spans="1:15" s="48" customFormat="1" x14ac:dyDescent="0.25">
      <c r="A24" s="11" t="s">
        <v>125</v>
      </c>
      <c r="C24" s="46"/>
      <c r="D24" s="46"/>
      <c r="E24" s="47"/>
      <c r="F24" s="147"/>
      <c r="G24" s="147"/>
      <c r="H24" s="47"/>
      <c r="I24" s="129"/>
      <c r="J24" s="129"/>
      <c r="K24" s="47"/>
      <c r="L24" s="46"/>
      <c r="M24" s="46"/>
      <c r="N24" s="47"/>
      <c r="O24" s="50"/>
    </row>
    <row r="25" spans="1:15" s="48" customFormat="1" x14ac:dyDescent="0.25">
      <c r="A25" s="52"/>
      <c r="I25" s="46"/>
      <c r="J25" s="46"/>
      <c r="K25" s="47"/>
      <c r="L25" s="46"/>
      <c r="M25" s="46"/>
      <c r="N25" s="47"/>
      <c r="O25" s="50"/>
    </row>
    <row r="26" spans="1:15" s="48" customFormat="1" ht="15" customHeight="1" thickBot="1" x14ac:dyDescent="0.3">
      <c r="A26"/>
      <c r="B26" s="86" t="s">
        <v>96</v>
      </c>
      <c r="C26" s="64"/>
      <c r="D26" s="64"/>
      <c r="E26" s="64"/>
      <c r="F26" s="64"/>
      <c r="G26" s="64"/>
      <c r="H26" s="64"/>
      <c r="I26"/>
      <c r="J26"/>
      <c r="K26"/>
      <c r="L26"/>
      <c r="M26"/>
      <c r="N26"/>
      <c r="O26" s="50"/>
    </row>
    <row r="27" spans="1:15" ht="25.5" customHeight="1" thickTop="1" x14ac:dyDescent="0.25">
      <c r="B27" s="235" t="s">
        <v>21</v>
      </c>
      <c r="C27" s="251" t="s">
        <v>114</v>
      </c>
      <c r="D27" s="252"/>
      <c r="E27" s="251" t="s">
        <v>115</v>
      </c>
      <c r="F27" s="252"/>
      <c r="G27" s="251" t="s">
        <v>90</v>
      </c>
      <c r="H27" s="252"/>
      <c r="J27" s="100"/>
    </row>
    <row r="28" spans="1:15" ht="25.5" customHeight="1" x14ac:dyDescent="0.25">
      <c r="B28" s="235"/>
      <c r="C28" s="133" t="s">
        <v>123</v>
      </c>
      <c r="D28" s="133" t="s">
        <v>137</v>
      </c>
      <c r="E28" s="133" t="s">
        <v>123</v>
      </c>
      <c r="F28" s="133" t="s">
        <v>137</v>
      </c>
      <c r="G28" s="133" t="s">
        <v>123</v>
      </c>
      <c r="H28" s="133" t="s">
        <v>137</v>
      </c>
      <c r="K28" s="50"/>
    </row>
    <row r="29" spans="1:15" ht="15.75" thickBot="1" x14ac:dyDescent="0.3">
      <c r="B29" s="49" t="s">
        <v>22</v>
      </c>
      <c r="C29" s="167">
        <f>E29+G29</f>
        <v>1084890</v>
      </c>
      <c r="D29" s="167">
        <f>F29+H29</f>
        <v>1039934</v>
      </c>
      <c r="E29" s="167">
        <v>995877</v>
      </c>
      <c r="F29" s="168">
        <v>950896</v>
      </c>
      <c r="G29" s="167">
        <v>89013</v>
      </c>
      <c r="H29" s="168">
        <v>89038</v>
      </c>
      <c r="I29" s="50"/>
    </row>
    <row r="30" spans="1:15" ht="15.75" thickTop="1" x14ac:dyDescent="0.25">
      <c r="B30" s="49" t="s">
        <v>23</v>
      </c>
      <c r="C30" s="167">
        <f>E30+G30</f>
        <v>599216</v>
      </c>
      <c r="D30" s="167">
        <f>F30+H30</f>
        <v>585378</v>
      </c>
      <c r="E30" s="167">
        <v>584958</v>
      </c>
      <c r="F30" s="168">
        <v>569175</v>
      </c>
      <c r="G30" s="167">
        <v>14258</v>
      </c>
      <c r="H30" s="168">
        <v>16203</v>
      </c>
      <c r="J30" s="104"/>
    </row>
    <row r="31" spans="1:15" x14ac:dyDescent="0.25">
      <c r="B31" s="49" t="s">
        <v>24</v>
      </c>
      <c r="C31" s="167">
        <v>54270</v>
      </c>
      <c r="D31" s="168">
        <v>53487</v>
      </c>
      <c r="E31" s="167">
        <v>54270</v>
      </c>
      <c r="F31" s="168">
        <v>53487</v>
      </c>
      <c r="G31" s="167" t="s">
        <v>63</v>
      </c>
      <c r="H31" s="168" t="s">
        <v>63</v>
      </c>
      <c r="I31" s="99"/>
    </row>
    <row r="32" spans="1:15" ht="15.75" thickBot="1" x14ac:dyDescent="0.3">
      <c r="B32" s="137" t="s">
        <v>59</v>
      </c>
      <c r="C32" s="102">
        <f>E32+G32</f>
        <v>1738376</v>
      </c>
      <c r="D32" s="102">
        <f>F32+H32</f>
        <v>1678799</v>
      </c>
      <c r="E32" s="102">
        <v>1635105</v>
      </c>
      <c r="F32" s="103">
        <v>1573558</v>
      </c>
      <c r="G32" s="102">
        <v>103271</v>
      </c>
      <c r="H32" s="103">
        <v>105241</v>
      </c>
    </row>
    <row r="33" spans="2:13" ht="15" customHeight="1" thickTop="1" x14ac:dyDescent="0.25">
      <c r="B33" s="53" t="s">
        <v>94</v>
      </c>
      <c r="H33" s="99"/>
    </row>
    <row r="34" spans="2:13" ht="15" customHeight="1" x14ac:dyDescent="0.25">
      <c r="B34" s="11" t="s">
        <v>125</v>
      </c>
      <c r="C34" s="50"/>
      <c r="F34" s="50"/>
    </row>
    <row r="35" spans="2:13" ht="15.75" thickBot="1" x14ac:dyDescent="0.3">
      <c r="G35" s="101"/>
    </row>
    <row r="36" spans="2:13" ht="15.75" thickTop="1" x14ac:dyDescent="0.25">
      <c r="F36" s="50"/>
    </row>
    <row r="37" spans="2:13" x14ac:dyDescent="0.25">
      <c r="C37" s="50"/>
      <c r="M37" s="50"/>
    </row>
  </sheetData>
  <mergeCells count="10">
    <mergeCell ref="A3:N3"/>
    <mergeCell ref="E27:F27"/>
    <mergeCell ref="C27:D27"/>
    <mergeCell ref="I6:K6"/>
    <mergeCell ref="L6:N6"/>
    <mergeCell ref="A22:B22"/>
    <mergeCell ref="G27:H27"/>
    <mergeCell ref="B27:B28"/>
    <mergeCell ref="C6:E6"/>
    <mergeCell ref="F6:H6"/>
  </mergeCells>
  <hyperlinks>
    <hyperlink ref="A2" location="Sommaire!A1" display="Retour au sommaire"/>
  </hyperlinks>
  <pageMargins left="0.7" right="0.7" top="0.75" bottom="0.75" header="0.3" footer="0.3"/>
  <pageSetup paperSize="9" orientation="portrait" r:id="rId1"/>
  <ignoredErrors>
    <ignoredError sqref="K22 H22"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A2" sqref="A2"/>
    </sheetView>
  </sheetViews>
  <sheetFormatPr baseColWidth="10" defaultColWidth="11" defaultRowHeight="15" x14ac:dyDescent="0.25"/>
  <cols>
    <col min="1" max="1" width="21.125" style="36" customWidth="1"/>
    <col min="2" max="16384" width="11" style="36"/>
  </cols>
  <sheetData>
    <row r="1" spans="1:7" ht="15" customHeight="1" x14ac:dyDescent="0.25">
      <c r="A1" s="69" t="s">
        <v>139</v>
      </c>
      <c r="B1" s="44"/>
      <c r="C1" s="44"/>
      <c r="D1" s="44"/>
      <c r="E1" s="45"/>
      <c r="F1" s="45"/>
    </row>
    <row r="2" spans="1:7" x14ac:dyDescent="0.25">
      <c r="A2" s="57" t="s">
        <v>93</v>
      </c>
      <c r="B2" s="42"/>
      <c r="C2" s="45"/>
      <c r="D2" s="45"/>
      <c r="E2" s="45"/>
      <c r="F2" s="45"/>
    </row>
    <row r="3" spans="1:7" ht="45" x14ac:dyDescent="0.25">
      <c r="A3" s="74" t="s">
        <v>21</v>
      </c>
      <c r="B3" s="74" t="s">
        <v>127</v>
      </c>
      <c r="C3" s="74" t="s">
        <v>152</v>
      </c>
      <c r="D3" s="74" t="s">
        <v>169</v>
      </c>
      <c r="E3" s="74" t="s">
        <v>151</v>
      </c>
    </row>
    <row r="4" spans="1:7" x14ac:dyDescent="0.25">
      <c r="A4" s="170" t="s">
        <v>22</v>
      </c>
      <c r="B4" s="171">
        <v>94200</v>
      </c>
      <c r="C4" s="201">
        <v>4.4255995759904597E-2</v>
      </c>
      <c r="D4" s="172">
        <v>95500</v>
      </c>
      <c r="E4" s="171">
        <v>90500</v>
      </c>
      <c r="F4" s="122"/>
    </row>
    <row r="5" spans="1:7" x14ac:dyDescent="0.25">
      <c r="A5" s="173" t="s">
        <v>166</v>
      </c>
      <c r="B5" s="174">
        <v>15000</v>
      </c>
      <c r="C5" s="202">
        <v>1.8619712608783649E-2</v>
      </c>
      <c r="D5" s="175">
        <v>15200</v>
      </c>
      <c r="E5" s="174">
        <v>14800</v>
      </c>
      <c r="F5" s="122"/>
    </row>
    <row r="6" spans="1:7" x14ac:dyDescent="0.25">
      <c r="A6" s="173" t="s">
        <v>109</v>
      </c>
      <c r="B6" s="174">
        <v>79200</v>
      </c>
      <c r="C6" s="202">
        <v>4.927318097199667E-2</v>
      </c>
      <c r="D6" s="174">
        <v>80300</v>
      </c>
      <c r="E6" s="174">
        <v>75700</v>
      </c>
      <c r="F6" s="122"/>
    </row>
    <row r="7" spans="1:7" x14ac:dyDescent="0.25">
      <c r="A7" s="170" t="s">
        <v>23</v>
      </c>
      <c r="B7" s="171">
        <v>90400</v>
      </c>
      <c r="C7" s="201">
        <v>-1.0397078759784843E-2</v>
      </c>
      <c r="D7" s="172">
        <v>99100</v>
      </c>
      <c r="E7" s="171">
        <v>91500</v>
      </c>
      <c r="F7" s="122"/>
    </row>
    <row r="8" spans="1:7" x14ac:dyDescent="0.25">
      <c r="A8" s="173" t="s">
        <v>108</v>
      </c>
      <c r="B8" s="174">
        <v>13600</v>
      </c>
      <c r="C8" s="202">
        <v>-1.0686246001744693E-2</v>
      </c>
      <c r="D8" s="175">
        <v>14800</v>
      </c>
      <c r="E8" s="174">
        <v>13800</v>
      </c>
      <c r="F8" s="122"/>
    </row>
    <row r="9" spans="1:7" x14ac:dyDescent="0.25">
      <c r="A9" s="173" t="s">
        <v>109</v>
      </c>
      <c r="B9" s="174">
        <v>76800</v>
      </c>
      <c r="C9" s="202">
        <v>-1.0345892526250773E-2</v>
      </c>
      <c r="D9" s="174">
        <v>84300</v>
      </c>
      <c r="E9" s="174">
        <v>77700</v>
      </c>
      <c r="F9" s="122"/>
    </row>
    <row r="10" spans="1:7" x14ac:dyDescent="0.25">
      <c r="A10" s="170" t="s">
        <v>66</v>
      </c>
      <c r="B10" s="171">
        <v>19300</v>
      </c>
      <c r="C10" s="201">
        <v>-4.6992388902528846E-2</v>
      </c>
      <c r="D10" s="172">
        <v>21000</v>
      </c>
      <c r="E10" s="171">
        <v>20400</v>
      </c>
      <c r="F10" s="122"/>
    </row>
    <row r="11" spans="1:7" x14ac:dyDescent="0.25">
      <c r="A11" s="173" t="s">
        <v>108</v>
      </c>
      <c r="B11" s="174">
        <v>3700</v>
      </c>
      <c r="C11" s="202">
        <v>-2.3846960167714884E-2</v>
      </c>
      <c r="D11" s="175">
        <v>4100</v>
      </c>
      <c r="E11" s="174">
        <v>3800</v>
      </c>
      <c r="F11" s="122"/>
    </row>
    <row r="12" spans="1:7" x14ac:dyDescent="0.25">
      <c r="A12" s="173" t="s">
        <v>109</v>
      </c>
      <c r="B12" s="174">
        <v>15600</v>
      </c>
      <c r="C12" s="202">
        <v>-5.2329445887969062E-2</v>
      </c>
      <c r="D12" s="174">
        <v>16900</v>
      </c>
      <c r="E12" s="174">
        <v>16600</v>
      </c>
      <c r="F12" s="122"/>
    </row>
    <row r="13" spans="1:7" x14ac:dyDescent="0.25">
      <c r="A13" s="79" t="s">
        <v>59</v>
      </c>
      <c r="B13" s="169">
        <v>203900</v>
      </c>
      <c r="C13" s="203">
        <v>1.0375647860393187E-2</v>
      </c>
      <c r="D13" s="87">
        <v>215600</v>
      </c>
      <c r="E13" s="87">
        <v>202400</v>
      </c>
      <c r="F13" s="211"/>
      <c r="G13" s="210"/>
    </row>
    <row r="14" spans="1:7" s="215" customFormat="1" ht="33.75" customHeight="1" x14ac:dyDescent="0.25">
      <c r="A14" s="256" t="s">
        <v>167</v>
      </c>
      <c r="B14" s="257"/>
      <c r="C14" s="257"/>
      <c r="D14" s="257"/>
      <c r="E14" s="257"/>
      <c r="F14" s="213"/>
      <c r="G14" s="214"/>
    </row>
    <row r="15" spans="1:7" s="215" customFormat="1" ht="45" customHeight="1" x14ac:dyDescent="0.25">
      <c r="A15" s="222" t="s">
        <v>170</v>
      </c>
      <c r="B15" s="222"/>
      <c r="C15" s="222"/>
      <c r="D15" s="222"/>
      <c r="E15" s="222"/>
      <c r="F15" s="213"/>
      <c r="G15" s="214"/>
    </row>
    <row r="16" spans="1:7" ht="160.5" customHeight="1" x14ac:dyDescent="0.25">
      <c r="A16" s="222" t="s">
        <v>168</v>
      </c>
      <c r="B16" s="222"/>
      <c r="C16" s="222"/>
      <c r="D16" s="222"/>
      <c r="E16" s="222"/>
      <c r="F16" s="88"/>
    </row>
    <row r="17" spans="1:5" ht="24" customHeight="1" x14ac:dyDescent="0.25">
      <c r="A17" s="223" t="s">
        <v>91</v>
      </c>
      <c r="B17" s="223"/>
      <c r="C17" s="223"/>
      <c r="D17" s="223"/>
      <c r="E17" s="223"/>
    </row>
    <row r="18" spans="1:5" x14ac:dyDescent="0.25">
      <c r="A18" s="55" t="s">
        <v>92</v>
      </c>
      <c r="B18" s="56"/>
      <c r="C18" s="48"/>
      <c r="D18" s="48"/>
      <c r="E18" s="48"/>
    </row>
    <row r="19" spans="1:5" x14ac:dyDescent="0.25">
      <c r="A19" s="53" t="s">
        <v>174</v>
      </c>
      <c r="B19" s="12"/>
      <c r="C19" s="12"/>
      <c r="D19" s="12"/>
      <c r="E19" s="48"/>
    </row>
    <row r="20" spans="1:5" x14ac:dyDescent="0.25">
      <c r="A20" s="11" t="s">
        <v>125</v>
      </c>
      <c r="B20" s="40"/>
      <c r="C20" s="41"/>
      <c r="D20" s="40"/>
      <c r="E20" s="51"/>
    </row>
  </sheetData>
  <mergeCells count="4">
    <mergeCell ref="A16:E16"/>
    <mergeCell ref="A17:E17"/>
    <mergeCell ref="A14:E14"/>
    <mergeCell ref="A15:E15"/>
  </mergeCells>
  <hyperlinks>
    <hyperlink ref="A18" r:id="rId1"/>
    <hyperlink ref="A2" location="Sommaire!A1" display="Retour au sommair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E21"/>
  <sheetViews>
    <sheetView zoomScaleNormal="100" workbookViewId="0">
      <selection activeCell="A2" sqref="A2"/>
    </sheetView>
  </sheetViews>
  <sheetFormatPr baseColWidth="10" defaultRowHeight="15" x14ac:dyDescent="0.25"/>
  <cols>
    <col min="2" max="2" width="9.25" customWidth="1"/>
    <col min="3" max="3" width="8.5" customWidth="1"/>
    <col min="4" max="4" width="10.375" customWidth="1"/>
    <col min="5" max="5" width="9.5" customWidth="1"/>
  </cols>
  <sheetData>
    <row r="1" spans="1:5" ht="26.25" customHeight="1" x14ac:dyDescent="0.25">
      <c r="A1" s="221" t="s">
        <v>126</v>
      </c>
      <c r="B1" s="221"/>
      <c r="C1" s="221"/>
      <c r="D1" s="221"/>
      <c r="E1" s="221"/>
    </row>
    <row r="2" spans="1:5" s="48" customFormat="1" ht="16.5" customHeight="1" x14ac:dyDescent="0.25">
      <c r="A2" s="57" t="s">
        <v>93</v>
      </c>
      <c r="B2" s="42"/>
      <c r="C2" s="42"/>
      <c r="D2" s="42"/>
      <c r="E2" s="42"/>
    </row>
    <row r="3" spans="1:5" ht="45" x14ac:dyDescent="0.25">
      <c r="A3" s="74" t="s">
        <v>21</v>
      </c>
      <c r="B3" s="74" t="s">
        <v>127</v>
      </c>
      <c r="C3" s="74" t="s">
        <v>157</v>
      </c>
      <c r="D3" s="74" t="s">
        <v>147</v>
      </c>
      <c r="E3" s="31"/>
    </row>
    <row r="4" spans="1:5" x14ac:dyDescent="0.25">
      <c r="A4" s="49" t="s">
        <v>22</v>
      </c>
      <c r="B4" s="141">
        <v>958800</v>
      </c>
      <c r="C4" s="142">
        <v>-4.2884990253411304E-2</v>
      </c>
      <c r="D4" s="143">
        <v>971400</v>
      </c>
      <c r="E4" s="89"/>
    </row>
    <row r="5" spans="1:5" x14ac:dyDescent="0.25">
      <c r="A5" s="49" t="s">
        <v>23</v>
      </c>
      <c r="B5" s="141">
        <v>585400</v>
      </c>
      <c r="C5" s="142">
        <v>-2.2407612613815384E-2</v>
      </c>
      <c r="D5" s="143">
        <v>633500</v>
      </c>
      <c r="E5" s="51"/>
    </row>
    <row r="6" spans="1:5" x14ac:dyDescent="0.25">
      <c r="A6" s="49" t="s">
        <v>24</v>
      </c>
      <c r="B6" s="141">
        <v>53500</v>
      </c>
      <c r="C6" s="142">
        <v>-1.2474663718444813E-2</v>
      </c>
      <c r="D6" s="141">
        <v>57800</v>
      </c>
      <c r="E6" s="51"/>
    </row>
    <row r="7" spans="1:5" x14ac:dyDescent="0.25">
      <c r="A7" s="77" t="s">
        <v>59</v>
      </c>
      <c r="B7" s="76">
        <v>1597700</v>
      </c>
      <c r="C7" s="139">
        <v>-3.4483382963750683E-2</v>
      </c>
      <c r="D7" s="76">
        <v>1662700</v>
      </c>
      <c r="E7" s="89"/>
    </row>
    <row r="8" spans="1:5" ht="270" customHeight="1" x14ac:dyDescent="0.25">
      <c r="A8" s="222" t="s">
        <v>153</v>
      </c>
      <c r="B8" s="222"/>
      <c r="C8" s="222"/>
      <c r="D8" s="222"/>
      <c r="E8" s="205"/>
    </row>
    <row r="9" spans="1:5" s="60" customFormat="1" ht="69" customHeight="1" x14ac:dyDescent="0.25">
      <c r="A9" s="224" t="s">
        <v>158</v>
      </c>
      <c r="B9" s="224"/>
      <c r="C9" s="224"/>
      <c r="D9" s="224"/>
      <c r="E9" s="224"/>
    </row>
    <row r="10" spans="1:5" s="51" customFormat="1" ht="39.950000000000003" customHeight="1" x14ac:dyDescent="0.25">
      <c r="A10" s="223" t="s">
        <v>91</v>
      </c>
      <c r="B10" s="223"/>
      <c r="C10" s="223"/>
      <c r="D10" s="223"/>
      <c r="E10" s="206"/>
    </row>
    <row r="11" spans="1:5" x14ac:dyDescent="0.25">
      <c r="A11" s="55" t="s">
        <v>92</v>
      </c>
      <c r="B11" s="56"/>
    </row>
    <row r="12" spans="1:5" x14ac:dyDescent="0.25">
      <c r="A12" s="53" t="s">
        <v>174</v>
      </c>
      <c r="B12" s="12"/>
      <c r="C12" s="12"/>
      <c r="D12" s="12"/>
    </row>
    <row r="13" spans="1:5" s="31" customFormat="1" x14ac:dyDescent="0.25">
      <c r="A13" s="11" t="s">
        <v>125</v>
      </c>
      <c r="B13" s="40"/>
      <c r="C13" s="41"/>
      <c r="D13" s="40"/>
    </row>
    <row r="14" spans="1:5" ht="15" customHeight="1" x14ac:dyDescent="0.25"/>
    <row r="15" spans="1:5" ht="15" customHeight="1" x14ac:dyDescent="0.25"/>
    <row r="16" spans="1:5" ht="15" customHeight="1" x14ac:dyDescent="0.25"/>
    <row r="17" spans="4:5" ht="15" customHeight="1" x14ac:dyDescent="0.25">
      <c r="D17" s="51"/>
    </row>
    <row r="18" spans="4:5" x14ac:dyDescent="0.25">
      <c r="D18" s="51"/>
    </row>
    <row r="19" spans="4:5" x14ac:dyDescent="0.25">
      <c r="D19" s="51"/>
    </row>
    <row r="20" spans="4:5" x14ac:dyDescent="0.25">
      <c r="D20" s="134"/>
      <c r="E20" s="50"/>
    </row>
    <row r="21" spans="4:5" x14ac:dyDescent="0.25">
      <c r="D21" s="51"/>
    </row>
  </sheetData>
  <mergeCells count="4">
    <mergeCell ref="A1:E1"/>
    <mergeCell ref="A8:D8"/>
    <mergeCell ref="A10:D10"/>
    <mergeCell ref="A9:E9"/>
  </mergeCells>
  <hyperlinks>
    <hyperlink ref="A11"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E22"/>
  <sheetViews>
    <sheetView workbookViewId="0">
      <selection activeCell="A2" sqref="A2"/>
    </sheetView>
  </sheetViews>
  <sheetFormatPr baseColWidth="10" defaultRowHeight="15" x14ac:dyDescent="0.25"/>
  <cols>
    <col min="1" max="1" width="23.25" customWidth="1"/>
    <col min="2" max="2" width="10.25" customWidth="1"/>
    <col min="3" max="3" width="8.5" customWidth="1"/>
    <col min="4" max="5" width="9.5" customWidth="1"/>
  </cols>
  <sheetData>
    <row r="1" spans="1:5" ht="24.75" customHeight="1" x14ac:dyDescent="0.25">
      <c r="A1" s="221" t="s">
        <v>128</v>
      </c>
      <c r="B1" s="221"/>
      <c r="C1" s="221"/>
      <c r="D1" s="221"/>
      <c r="E1" s="52"/>
    </row>
    <row r="2" spans="1:5" x14ac:dyDescent="0.25">
      <c r="A2" s="57" t="s">
        <v>93</v>
      </c>
      <c r="B2" s="42"/>
    </row>
    <row r="3" spans="1:5" ht="39.75" customHeight="1" x14ac:dyDescent="0.25">
      <c r="A3" s="74" t="s">
        <v>110</v>
      </c>
      <c r="B3" s="74" t="s">
        <v>127</v>
      </c>
      <c r="C3" s="74" t="s">
        <v>157</v>
      </c>
      <c r="D3" s="74" t="s">
        <v>147</v>
      </c>
    </row>
    <row r="4" spans="1:5" x14ac:dyDescent="0.25">
      <c r="A4" s="197" t="s">
        <v>25</v>
      </c>
      <c r="B4" s="39">
        <v>8100</v>
      </c>
      <c r="C4" s="144">
        <v>-7.7982695810564662E-2</v>
      </c>
      <c r="D4" s="39">
        <v>8100</v>
      </c>
      <c r="E4" s="50"/>
    </row>
    <row r="5" spans="1:5" s="60" customFormat="1" x14ac:dyDescent="0.25">
      <c r="A5" s="197" t="s">
        <v>124</v>
      </c>
      <c r="B5" s="39">
        <v>25300</v>
      </c>
      <c r="C5" s="144">
        <v>-6.9099864005586792E-2</v>
      </c>
      <c r="D5" s="39">
        <v>25300</v>
      </c>
    </row>
    <row r="6" spans="1:5" x14ac:dyDescent="0.25">
      <c r="A6" s="197" t="s">
        <v>26</v>
      </c>
      <c r="B6" s="39">
        <v>108200</v>
      </c>
      <c r="C6" s="144">
        <v>-6.6139598311770145E-2</v>
      </c>
      <c r="D6" s="39">
        <v>108200</v>
      </c>
    </row>
    <row r="7" spans="1:5" x14ac:dyDescent="0.25">
      <c r="A7" s="197" t="s">
        <v>27</v>
      </c>
      <c r="B7" s="39">
        <v>714400</v>
      </c>
      <c r="C7" s="144">
        <v>-4.8753468505174133E-2</v>
      </c>
      <c r="D7" s="39">
        <v>718200</v>
      </c>
    </row>
    <row r="8" spans="1:5" x14ac:dyDescent="0.25">
      <c r="A8" s="197" t="s">
        <v>28</v>
      </c>
      <c r="B8" s="39">
        <v>48200</v>
      </c>
      <c r="C8" s="144">
        <v>-7.3172607374937512E-2</v>
      </c>
      <c r="D8" s="39">
        <v>48300</v>
      </c>
      <c r="E8" s="194"/>
    </row>
    <row r="9" spans="1:5" x14ac:dyDescent="0.25">
      <c r="A9" s="197" t="s">
        <v>29</v>
      </c>
      <c r="B9" s="198">
        <v>54600</v>
      </c>
      <c r="C9" s="144">
        <v>0.12465476730285667</v>
      </c>
      <c r="D9" s="198">
        <v>63300</v>
      </c>
      <c r="E9" s="194"/>
    </row>
    <row r="10" spans="1:5" x14ac:dyDescent="0.25">
      <c r="A10" s="75" t="s">
        <v>59</v>
      </c>
      <c r="B10" s="76">
        <v>958800</v>
      </c>
      <c r="C10" s="199">
        <v>-4.2884990253411304E-2</v>
      </c>
      <c r="D10" s="76">
        <v>971400</v>
      </c>
      <c r="E10" s="194"/>
    </row>
    <row r="11" spans="1:5" ht="210" customHeight="1" x14ac:dyDescent="0.25">
      <c r="A11" s="222" t="s">
        <v>153</v>
      </c>
      <c r="B11" s="222"/>
      <c r="C11" s="222"/>
      <c r="D11" s="222"/>
      <c r="E11" s="205"/>
    </row>
    <row r="12" spans="1:5" s="60" customFormat="1" ht="79.5" customHeight="1" x14ac:dyDescent="0.25">
      <c r="A12" s="222" t="s">
        <v>160</v>
      </c>
      <c r="B12" s="225"/>
      <c r="C12" s="225"/>
      <c r="D12" s="225"/>
      <c r="E12" s="212"/>
    </row>
    <row r="13" spans="1:5" ht="22.5" customHeight="1" x14ac:dyDescent="0.25">
      <c r="A13" s="223" t="s">
        <v>91</v>
      </c>
      <c r="B13" s="223"/>
      <c r="C13" s="223"/>
      <c r="D13" s="223"/>
      <c r="E13" s="206"/>
    </row>
    <row r="14" spans="1:5" x14ac:dyDescent="0.25">
      <c r="A14" s="55" t="s">
        <v>92</v>
      </c>
      <c r="B14" s="56"/>
      <c r="C14" s="48"/>
      <c r="D14" s="48"/>
      <c r="E14" s="48"/>
    </row>
    <row r="15" spans="1:5" x14ac:dyDescent="0.25">
      <c r="A15" s="53" t="s">
        <v>174</v>
      </c>
      <c r="B15" s="12"/>
      <c r="C15" s="12"/>
      <c r="D15" s="12"/>
      <c r="E15" s="48"/>
    </row>
    <row r="16" spans="1:5" x14ac:dyDescent="0.25">
      <c r="A16" s="11" t="s">
        <v>125</v>
      </c>
      <c r="B16" s="40"/>
      <c r="C16" s="41"/>
      <c r="D16" s="40"/>
      <c r="E16" s="51"/>
    </row>
    <row r="22" spans="3:4" x14ac:dyDescent="0.25">
      <c r="C22" s="50"/>
      <c r="D22" s="128"/>
    </row>
  </sheetData>
  <mergeCells count="4">
    <mergeCell ref="A1:D1"/>
    <mergeCell ref="A11:D11"/>
    <mergeCell ref="A13:D13"/>
    <mergeCell ref="A12:D12"/>
  </mergeCells>
  <hyperlinks>
    <hyperlink ref="A14" r:id="rId1"/>
    <hyperlink ref="A2" location="Sommaire!A1" display="Retour au sommair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19"/>
  <sheetViews>
    <sheetView workbookViewId="0">
      <selection activeCell="A2" sqref="A2"/>
    </sheetView>
  </sheetViews>
  <sheetFormatPr baseColWidth="10" defaultRowHeight="15" x14ac:dyDescent="0.25"/>
  <cols>
    <col min="1" max="1" width="20" customWidth="1"/>
    <col min="2" max="2" width="9.5" customWidth="1"/>
    <col min="3" max="3" width="7.5" customWidth="1"/>
    <col min="4" max="4" width="8.875" customWidth="1"/>
  </cols>
  <sheetData>
    <row r="1" spans="1:8" ht="27.75" customHeight="1" x14ac:dyDescent="0.25">
      <c r="A1" s="221" t="s">
        <v>129</v>
      </c>
      <c r="B1" s="221"/>
      <c r="C1" s="221"/>
      <c r="D1" s="221"/>
    </row>
    <row r="2" spans="1:8" s="48" customFormat="1" ht="15.75" customHeight="1" x14ac:dyDescent="0.25">
      <c r="A2" s="57" t="s">
        <v>93</v>
      </c>
      <c r="B2" s="43"/>
      <c r="C2" s="43"/>
      <c r="D2" s="43"/>
    </row>
    <row r="3" spans="1:8" ht="65.25" customHeight="1" x14ac:dyDescent="0.25">
      <c r="A3" s="74"/>
      <c r="B3" s="74" t="s">
        <v>127</v>
      </c>
      <c r="C3" s="74" t="s">
        <v>152</v>
      </c>
      <c r="D3" s="74" t="s">
        <v>147</v>
      </c>
      <c r="E3" s="74" t="s">
        <v>151</v>
      </c>
    </row>
    <row r="4" spans="1:8" x14ac:dyDescent="0.25">
      <c r="A4" s="5" t="s">
        <v>30</v>
      </c>
      <c r="B4" s="141">
        <v>218400</v>
      </c>
      <c r="C4" s="142">
        <v>-1.0818647216055815E-2</v>
      </c>
      <c r="D4" s="141">
        <v>219400</v>
      </c>
      <c r="E4" s="141">
        <v>220700</v>
      </c>
      <c r="H4" s="50"/>
    </row>
    <row r="5" spans="1:8" x14ac:dyDescent="0.25">
      <c r="A5" s="5" t="s">
        <v>31</v>
      </c>
      <c r="B5" s="141">
        <v>170200</v>
      </c>
      <c r="C5" s="142">
        <v>-9.5216085047376942E-2</v>
      </c>
      <c r="D5" s="141">
        <v>180600</v>
      </c>
      <c r="E5" s="141">
        <v>190400</v>
      </c>
      <c r="H5" s="50"/>
    </row>
    <row r="6" spans="1:8" x14ac:dyDescent="0.25">
      <c r="A6" s="5" t="s">
        <v>32</v>
      </c>
      <c r="B6" s="141">
        <v>498000</v>
      </c>
      <c r="C6" s="142">
        <v>-5.3287686596244978E-2</v>
      </c>
      <c r="D6" s="141">
        <v>508000</v>
      </c>
      <c r="E6" s="141">
        <v>526100</v>
      </c>
      <c r="H6" s="50"/>
    </row>
    <row r="7" spans="1:8" x14ac:dyDescent="0.25">
      <c r="A7" s="5" t="s">
        <v>43</v>
      </c>
      <c r="B7" s="141">
        <v>318800</v>
      </c>
      <c r="C7" s="142">
        <v>-1.9579684117299743E-2</v>
      </c>
      <c r="D7" s="141">
        <v>360900</v>
      </c>
      <c r="E7" s="141">
        <v>325200</v>
      </c>
      <c r="H7" s="50"/>
    </row>
    <row r="8" spans="1:8" s="59" customFormat="1" x14ac:dyDescent="0.25">
      <c r="A8" s="5" t="s">
        <v>44</v>
      </c>
      <c r="B8" s="141">
        <v>59100</v>
      </c>
      <c r="C8" s="142">
        <v>-4.6717212453621551E-2</v>
      </c>
      <c r="D8" s="141">
        <v>60200</v>
      </c>
      <c r="E8" s="141">
        <v>62000</v>
      </c>
      <c r="H8" s="50"/>
    </row>
    <row r="9" spans="1:8" x14ac:dyDescent="0.25">
      <c r="A9" s="5" t="s">
        <v>117</v>
      </c>
      <c r="B9" s="149">
        <v>1264500</v>
      </c>
      <c r="C9" s="204">
        <v>-4.3652750269752731E-2</v>
      </c>
      <c r="D9" s="149">
        <v>1329100</v>
      </c>
      <c r="E9" s="149">
        <v>1324400</v>
      </c>
      <c r="G9" s="50"/>
      <c r="H9" s="50"/>
    </row>
    <row r="10" spans="1:8" x14ac:dyDescent="0.25">
      <c r="A10" s="5" t="s">
        <v>64</v>
      </c>
      <c r="B10" s="141">
        <v>224900</v>
      </c>
      <c r="C10" s="142">
        <v>3.8464912888285518E-2</v>
      </c>
      <c r="D10" s="141">
        <v>224900</v>
      </c>
      <c r="E10" s="141">
        <v>216600</v>
      </c>
      <c r="H10" s="50"/>
    </row>
    <row r="11" spans="1:8" x14ac:dyDescent="0.25">
      <c r="A11" s="5" t="s">
        <v>26</v>
      </c>
      <c r="B11" s="141">
        <v>108200</v>
      </c>
      <c r="C11" s="142">
        <v>-6.6139598311770145E-2</v>
      </c>
      <c r="D11" s="141">
        <v>108200</v>
      </c>
      <c r="E11" s="141">
        <v>115900</v>
      </c>
      <c r="H11" s="50"/>
    </row>
    <row r="12" spans="1:8" x14ac:dyDescent="0.25">
      <c r="A12" s="5" t="s">
        <v>65</v>
      </c>
      <c r="B12" s="141">
        <v>100</v>
      </c>
      <c r="C12" s="142">
        <v>6.8702290076335881E-2</v>
      </c>
      <c r="D12" s="141">
        <v>500</v>
      </c>
      <c r="E12" s="141">
        <v>130</v>
      </c>
      <c r="H12" s="50"/>
    </row>
    <row r="13" spans="1:8" x14ac:dyDescent="0.25">
      <c r="A13" s="75" t="s">
        <v>59</v>
      </c>
      <c r="B13" s="76">
        <v>1597700</v>
      </c>
      <c r="C13" s="139">
        <v>-3.4483382963750683E-2</v>
      </c>
      <c r="D13" s="76">
        <v>1662700</v>
      </c>
      <c r="E13" s="76">
        <v>1657000</v>
      </c>
      <c r="H13" s="50"/>
    </row>
    <row r="14" spans="1:8" s="31" customFormat="1" ht="189.95" customHeight="1" x14ac:dyDescent="0.25">
      <c r="A14" s="224" t="s">
        <v>153</v>
      </c>
      <c r="B14" s="224"/>
      <c r="C14" s="224"/>
      <c r="D14" s="224"/>
      <c r="E14" s="224"/>
    </row>
    <row r="15" spans="1:8" ht="50.25" customHeight="1" x14ac:dyDescent="0.25">
      <c r="A15" s="224" t="s">
        <v>159</v>
      </c>
      <c r="B15" s="224"/>
      <c r="C15" s="224"/>
      <c r="D15" s="224"/>
      <c r="E15" s="224"/>
    </row>
    <row r="16" spans="1:8" ht="24" customHeight="1" x14ac:dyDescent="0.25">
      <c r="A16" s="223" t="s">
        <v>91</v>
      </c>
      <c r="B16" s="223"/>
      <c r="C16" s="223"/>
      <c r="D16" s="223"/>
    </row>
    <row r="17" spans="1:4" x14ac:dyDescent="0.25">
      <c r="A17" s="55" t="s">
        <v>92</v>
      </c>
      <c r="B17" s="48"/>
      <c r="C17" s="48"/>
      <c r="D17" s="48"/>
    </row>
    <row r="18" spans="1:4" x14ac:dyDescent="0.25">
      <c r="A18" s="53" t="s">
        <v>174</v>
      </c>
      <c r="B18" s="12"/>
      <c r="C18" s="12"/>
      <c r="D18" s="48"/>
    </row>
    <row r="19" spans="1:4" x14ac:dyDescent="0.25">
      <c r="A19" s="11" t="s">
        <v>125</v>
      </c>
      <c r="B19" s="41"/>
      <c r="C19" s="40"/>
      <c r="D19" s="51"/>
    </row>
  </sheetData>
  <mergeCells count="4">
    <mergeCell ref="A1:D1"/>
    <mergeCell ref="A16:D16"/>
    <mergeCell ref="A14:E14"/>
    <mergeCell ref="A15:E15"/>
  </mergeCells>
  <hyperlinks>
    <hyperlink ref="A17"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E32"/>
  <sheetViews>
    <sheetView zoomScaleNormal="100" workbookViewId="0">
      <selection activeCell="A2" sqref="A2"/>
    </sheetView>
  </sheetViews>
  <sheetFormatPr baseColWidth="10" defaultRowHeight="15" x14ac:dyDescent="0.25"/>
  <cols>
    <col min="1" max="1" width="23.625" customWidth="1"/>
    <col min="2" max="2" width="10.375" customWidth="1"/>
    <col min="3" max="3" width="7.75" customWidth="1"/>
    <col min="4" max="4" width="11.375" customWidth="1"/>
    <col min="5" max="5" width="10.625" style="60" customWidth="1"/>
  </cols>
  <sheetData>
    <row r="1" spans="1:5" ht="34.5" customHeight="1" x14ac:dyDescent="0.25">
      <c r="A1" s="221" t="s">
        <v>130</v>
      </c>
      <c r="B1" s="221"/>
      <c r="C1" s="221"/>
      <c r="D1" s="221"/>
      <c r="E1" s="221"/>
    </row>
    <row r="2" spans="1:5" s="48" customFormat="1" ht="15.75" customHeight="1" x14ac:dyDescent="0.25">
      <c r="A2" s="57" t="s">
        <v>93</v>
      </c>
      <c r="B2" s="43"/>
      <c r="C2" s="43"/>
      <c r="E2" s="200"/>
    </row>
    <row r="3" spans="1:5" ht="45" x14ac:dyDescent="0.25">
      <c r="A3" s="78"/>
      <c r="B3" s="74" t="s">
        <v>127</v>
      </c>
      <c r="C3" s="74" t="s">
        <v>152</v>
      </c>
      <c r="D3" s="74" t="s">
        <v>147</v>
      </c>
      <c r="E3" s="74" t="s">
        <v>151</v>
      </c>
    </row>
    <row r="4" spans="1:5" x14ac:dyDescent="0.25">
      <c r="A4" s="152" t="s">
        <v>30</v>
      </c>
      <c r="B4" s="151">
        <v>43200</v>
      </c>
      <c r="C4" s="150">
        <v>-3.974774614735533E-2</v>
      </c>
      <c r="D4" s="151">
        <v>43200</v>
      </c>
      <c r="E4" s="151">
        <v>45000</v>
      </c>
    </row>
    <row r="5" spans="1:5" x14ac:dyDescent="0.25">
      <c r="A5" s="153" t="s">
        <v>33</v>
      </c>
      <c r="B5" s="141">
        <v>17900</v>
      </c>
      <c r="C5" s="154">
        <v>-2.1780402911085329E-2</v>
      </c>
      <c r="D5" s="141">
        <v>18600</v>
      </c>
      <c r="E5" s="141">
        <v>19000</v>
      </c>
    </row>
    <row r="6" spans="1:5" x14ac:dyDescent="0.25">
      <c r="A6" s="153" t="s">
        <v>34</v>
      </c>
      <c r="B6" s="141">
        <v>8400</v>
      </c>
      <c r="C6" s="154">
        <v>-7.7407243816254412E-2</v>
      </c>
      <c r="D6" s="141">
        <v>8400</v>
      </c>
      <c r="E6" s="141">
        <v>9100</v>
      </c>
    </row>
    <row r="7" spans="1:5" x14ac:dyDescent="0.25">
      <c r="A7" s="152" t="s">
        <v>35</v>
      </c>
      <c r="B7" s="151">
        <v>26300</v>
      </c>
      <c r="C7" s="150">
        <v>-3.9760154186594329E-2</v>
      </c>
      <c r="D7" s="151">
        <v>27000</v>
      </c>
      <c r="E7" s="151">
        <v>28100</v>
      </c>
    </row>
    <row r="8" spans="1:5" x14ac:dyDescent="0.25">
      <c r="A8" s="155" t="s">
        <v>36</v>
      </c>
      <c r="B8" s="141">
        <v>20100</v>
      </c>
      <c r="C8" s="154">
        <v>9.138840070298769E-3</v>
      </c>
      <c r="D8" s="141">
        <v>20200</v>
      </c>
      <c r="E8" s="141">
        <v>19900</v>
      </c>
    </row>
    <row r="9" spans="1:5" x14ac:dyDescent="0.25">
      <c r="A9" s="153" t="s">
        <v>37</v>
      </c>
      <c r="B9" s="141">
        <v>27800</v>
      </c>
      <c r="C9" s="154">
        <v>-5.371000680735194E-2</v>
      </c>
      <c r="D9" s="141">
        <v>27900</v>
      </c>
      <c r="E9" s="141">
        <v>29400</v>
      </c>
    </row>
    <row r="10" spans="1:5" x14ac:dyDescent="0.25">
      <c r="A10" s="153" t="s">
        <v>38</v>
      </c>
      <c r="B10" s="141">
        <v>45800</v>
      </c>
      <c r="C10" s="154">
        <v>-9.101924872370433E-2</v>
      </c>
      <c r="D10" s="141">
        <v>46800</v>
      </c>
      <c r="E10" s="141">
        <v>50300</v>
      </c>
    </row>
    <row r="11" spans="1:5" x14ac:dyDescent="0.25">
      <c r="A11" s="153" t="s">
        <v>39</v>
      </c>
      <c r="B11" s="141">
        <v>2700</v>
      </c>
      <c r="C11" s="154">
        <v>0.24173834314169307</v>
      </c>
      <c r="D11" s="141">
        <v>2700</v>
      </c>
      <c r="E11" s="141">
        <v>2200</v>
      </c>
    </row>
    <row r="12" spans="1:5" x14ac:dyDescent="0.25">
      <c r="A12" s="152" t="s">
        <v>32</v>
      </c>
      <c r="B12" s="151">
        <v>96400</v>
      </c>
      <c r="C12" s="150">
        <v>-5.3453777799597431E-2</v>
      </c>
      <c r="D12" s="151">
        <v>97600</v>
      </c>
      <c r="E12" s="151">
        <v>101800</v>
      </c>
    </row>
    <row r="13" spans="1:5" x14ac:dyDescent="0.25">
      <c r="A13" s="153" t="s">
        <v>40</v>
      </c>
      <c r="B13" s="141">
        <v>23600</v>
      </c>
      <c r="C13" s="154">
        <v>-7.5408937935352582E-2</v>
      </c>
      <c r="D13" s="141">
        <v>26800</v>
      </c>
      <c r="E13" s="141">
        <v>25600</v>
      </c>
    </row>
    <row r="14" spans="1:5" x14ac:dyDescent="0.25">
      <c r="A14" s="153" t="s">
        <v>41</v>
      </c>
      <c r="B14" s="141">
        <v>17700</v>
      </c>
      <c r="C14" s="154">
        <v>4.4973701317889012E-2</v>
      </c>
      <c r="D14" s="141">
        <v>17700</v>
      </c>
      <c r="E14" s="141">
        <v>16900</v>
      </c>
    </row>
    <row r="15" spans="1:5" x14ac:dyDescent="0.25">
      <c r="A15" s="153" t="s">
        <v>42</v>
      </c>
      <c r="B15" s="141">
        <v>6100</v>
      </c>
      <c r="C15" s="154">
        <v>-0.14467965792794055</v>
      </c>
      <c r="D15" s="141">
        <v>6100</v>
      </c>
      <c r="E15" s="141">
        <v>7100</v>
      </c>
    </row>
    <row r="16" spans="1:5" x14ac:dyDescent="0.25">
      <c r="A16" s="152" t="s">
        <v>43</v>
      </c>
      <c r="B16" s="151">
        <v>47400</v>
      </c>
      <c r="C16" s="150">
        <v>-4.4307369779067893E-2</v>
      </c>
      <c r="D16" s="151">
        <v>50600</v>
      </c>
      <c r="E16" s="151">
        <v>49600</v>
      </c>
    </row>
    <row r="17" spans="1:5" x14ac:dyDescent="0.25">
      <c r="A17" s="152" t="s">
        <v>44</v>
      </c>
      <c r="B17" s="151">
        <v>18900</v>
      </c>
      <c r="C17" s="150">
        <v>3.0420323829253665E-2</v>
      </c>
      <c r="D17" s="151">
        <v>19300</v>
      </c>
      <c r="E17" s="151">
        <v>18300</v>
      </c>
    </row>
    <row r="18" spans="1:5" x14ac:dyDescent="0.25">
      <c r="A18" s="156" t="s">
        <v>45</v>
      </c>
      <c r="B18" s="149">
        <v>232200</v>
      </c>
      <c r="C18" s="157">
        <v>-4.1128607194623801E-2</v>
      </c>
      <c r="D18" s="149">
        <v>237700</v>
      </c>
      <c r="E18" s="149">
        <v>242800</v>
      </c>
    </row>
    <row r="19" spans="1:5" x14ac:dyDescent="0.25">
      <c r="A19" s="156" t="s">
        <v>46</v>
      </c>
      <c r="B19" s="149">
        <v>28300</v>
      </c>
      <c r="C19" s="157">
        <v>-7.5385694249649367E-3</v>
      </c>
      <c r="D19" s="149">
        <v>28300</v>
      </c>
      <c r="E19" s="149">
        <v>28500</v>
      </c>
    </row>
    <row r="20" spans="1:5" x14ac:dyDescent="0.25">
      <c r="A20" s="156" t="s">
        <v>26</v>
      </c>
      <c r="B20" s="149">
        <v>50400</v>
      </c>
      <c r="C20" s="157">
        <v>-2.3735770154108264E-2</v>
      </c>
      <c r="D20" s="149">
        <v>50400</v>
      </c>
      <c r="E20" s="149">
        <v>51700</v>
      </c>
    </row>
    <row r="21" spans="1:5" x14ac:dyDescent="0.25">
      <c r="A21" s="156" t="s">
        <v>65</v>
      </c>
      <c r="B21" s="149">
        <v>100</v>
      </c>
      <c r="C21" s="157">
        <v>-0.22580645161290322</v>
      </c>
      <c r="D21" s="149">
        <v>200</v>
      </c>
      <c r="E21" s="149">
        <v>100</v>
      </c>
    </row>
    <row r="22" spans="1:5" x14ac:dyDescent="0.25">
      <c r="A22" s="79" t="s">
        <v>59</v>
      </c>
      <c r="B22" s="76">
        <v>311000</v>
      </c>
      <c r="C22" s="80">
        <v>-3.5454781769118413E-2</v>
      </c>
      <c r="D22" s="81">
        <v>316600</v>
      </c>
      <c r="E22" s="76">
        <v>323100</v>
      </c>
    </row>
    <row r="23" spans="1:5" ht="17.45" customHeight="1" x14ac:dyDescent="0.25">
      <c r="A23" s="90" t="s">
        <v>118</v>
      </c>
      <c r="B23" s="7">
        <v>263200</v>
      </c>
      <c r="C23" s="6">
        <v>-4.8811713368675395E-2</v>
      </c>
      <c r="D23" s="7">
        <v>268000</v>
      </c>
      <c r="E23" s="7">
        <v>277300</v>
      </c>
    </row>
    <row r="24" spans="1:5" x14ac:dyDescent="0.25">
      <c r="A24" s="13" t="s">
        <v>111</v>
      </c>
      <c r="B24" s="7">
        <v>24000</v>
      </c>
      <c r="C24" s="6">
        <v>9.146893678681399E-2</v>
      </c>
      <c r="D24" s="7">
        <v>24400</v>
      </c>
      <c r="E24" s="7">
        <v>22100</v>
      </c>
    </row>
    <row r="25" spans="1:5" x14ac:dyDescent="0.25">
      <c r="A25" s="13" t="s">
        <v>112</v>
      </c>
      <c r="B25" s="7">
        <v>26400</v>
      </c>
      <c r="C25" s="6">
        <v>6.4357372704902519E-4</v>
      </c>
      <c r="D25" s="7">
        <v>27000</v>
      </c>
      <c r="E25" s="7">
        <v>26400</v>
      </c>
    </row>
    <row r="26" spans="1:5" ht="27.75" customHeight="1" x14ac:dyDescent="0.25">
      <c r="A26" s="226" t="s">
        <v>140</v>
      </c>
      <c r="B26" s="226"/>
      <c r="C26" s="226"/>
      <c r="D26" s="226"/>
      <c r="E26" s="226"/>
    </row>
    <row r="27" spans="1:5" ht="156" customHeight="1" x14ac:dyDescent="0.25">
      <c r="A27" s="222" t="s">
        <v>153</v>
      </c>
      <c r="B27" s="222"/>
      <c r="C27" s="222"/>
      <c r="D27" s="222"/>
      <c r="E27" s="222"/>
    </row>
    <row r="28" spans="1:5" s="60" customFormat="1" ht="38.25" customHeight="1" x14ac:dyDescent="0.25">
      <c r="A28" s="222" t="s">
        <v>161</v>
      </c>
      <c r="B28" s="222"/>
      <c r="C28" s="222"/>
      <c r="D28" s="222"/>
      <c r="E28" s="222"/>
    </row>
    <row r="29" spans="1:5" ht="32.25" customHeight="1" x14ac:dyDescent="0.25">
      <c r="A29" s="223" t="s">
        <v>91</v>
      </c>
      <c r="B29" s="223"/>
      <c r="C29" s="223"/>
      <c r="D29" s="223"/>
      <c r="E29" s="223"/>
    </row>
    <row r="30" spans="1:5" x14ac:dyDescent="0.25">
      <c r="A30" s="55" t="s">
        <v>92</v>
      </c>
      <c r="B30" s="48"/>
      <c r="C30" s="48"/>
      <c r="D30" s="48"/>
      <c r="E30" s="56"/>
    </row>
    <row r="31" spans="1:5" x14ac:dyDescent="0.25">
      <c r="A31" s="53" t="s">
        <v>174</v>
      </c>
      <c r="B31" s="12"/>
      <c r="C31" s="12"/>
      <c r="D31" s="48"/>
      <c r="E31" s="12"/>
    </row>
    <row r="32" spans="1:5" x14ac:dyDescent="0.25">
      <c r="A32" s="11" t="s">
        <v>125</v>
      </c>
      <c r="B32" s="41"/>
      <c r="C32" s="40"/>
      <c r="D32" s="51"/>
      <c r="E32" s="40"/>
    </row>
  </sheetData>
  <mergeCells count="5">
    <mergeCell ref="A26:E26"/>
    <mergeCell ref="A27:E27"/>
    <mergeCell ref="A28:E28"/>
    <mergeCell ref="A29:E29"/>
    <mergeCell ref="A1:E1"/>
  </mergeCells>
  <hyperlinks>
    <hyperlink ref="A30"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G14"/>
  <sheetViews>
    <sheetView workbookViewId="0">
      <selection activeCell="A2" sqref="A2"/>
    </sheetView>
  </sheetViews>
  <sheetFormatPr baseColWidth="10" defaultRowHeight="15" x14ac:dyDescent="0.25"/>
  <sheetData>
    <row r="1" spans="1:7" ht="27" customHeight="1" x14ac:dyDescent="0.25">
      <c r="A1" s="221" t="s">
        <v>131</v>
      </c>
      <c r="B1" s="221"/>
      <c r="C1" s="221"/>
      <c r="D1" s="221"/>
      <c r="E1" s="221"/>
      <c r="F1" s="221"/>
      <c r="G1" s="221"/>
    </row>
    <row r="2" spans="1:7" s="60" customFormat="1" x14ac:dyDescent="0.25">
      <c r="A2" s="57" t="s">
        <v>93</v>
      </c>
      <c r="B2" s="61"/>
      <c r="C2" s="61"/>
      <c r="D2" s="61"/>
      <c r="E2" s="61"/>
    </row>
    <row r="3" spans="1:7" ht="45" x14ac:dyDescent="0.25">
      <c r="A3" s="74" t="s">
        <v>21</v>
      </c>
      <c r="B3" s="74" t="s">
        <v>132</v>
      </c>
      <c r="C3" s="74" t="s">
        <v>133</v>
      </c>
      <c r="D3" s="74" t="s">
        <v>163</v>
      </c>
      <c r="E3" s="74" t="s">
        <v>113</v>
      </c>
      <c r="F3" s="74" t="s">
        <v>148</v>
      </c>
      <c r="G3" s="74" t="s">
        <v>149</v>
      </c>
    </row>
    <row r="4" spans="1:7" x14ac:dyDescent="0.25">
      <c r="A4" s="4" t="s">
        <v>22</v>
      </c>
      <c r="B4" s="141">
        <v>958800</v>
      </c>
      <c r="C4" s="39">
        <v>1015300</v>
      </c>
      <c r="D4" s="144">
        <v>-4.2884990253411304E-2</v>
      </c>
      <c r="E4" s="144">
        <v>-4.0112093448949358E-2</v>
      </c>
      <c r="F4" s="143">
        <v>971400</v>
      </c>
      <c r="G4" s="140">
        <v>1028800</v>
      </c>
    </row>
    <row r="5" spans="1:7" x14ac:dyDescent="0.25">
      <c r="A5" s="4" t="s">
        <v>23</v>
      </c>
      <c r="B5" s="141">
        <v>585400</v>
      </c>
      <c r="C5" s="39">
        <v>585400</v>
      </c>
      <c r="D5" s="144">
        <v>-2.2407612613815384E-2</v>
      </c>
      <c r="E5" s="144">
        <v>-2.2409244063502871E-2</v>
      </c>
      <c r="F5" s="143">
        <v>633500</v>
      </c>
      <c r="G5" s="140">
        <v>633500</v>
      </c>
    </row>
    <row r="6" spans="1:7" x14ac:dyDescent="0.25">
      <c r="A6" s="4" t="s">
        <v>24</v>
      </c>
      <c r="B6" s="141">
        <v>53500</v>
      </c>
      <c r="C6" s="39">
        <v>53500</v>
      </c>
      <c r="D6" s="144">
        <v>-1.2474663718444813E-2</v>
      </c>
      <c r="E6" s="144">
        <v>-1.2456237331859223E-2</v>
      </c>
      <c r="F6" s="141">
        <v>57800</v>
      </c>
      <c r="G6" s="39">
        <v>57800</v>
      </c>
    </row>
    <row r="7" spans="1:7" x14ac:dyDescent="0.25">
      <c r="A7" s="77" t="s">
        <v>59</v>
      </c>
      <c r="B7" s="76">
        <v>1597700</v>
      </c>
      <c r="C7" s="76">
        <v>1654200</v>
      </c>
      <c r="D7" s="139">
        <v>-3.4483382963750683E-2</v>
      </c>
      <c r="E7" s="139">
        <v>-3.3044672993964339E-2</v>
      </c>
      <c r="F7" s="76">
        <v>1662700</v>
      </c>
      <c r="G7" s="76">
        <v>1720100</v>
      </c>
    </row>
    <row r="8" spans="1:7" x14ac:dyDescent="0.25">
      <c r="A8" s="91" t="s">
        <v>154</v>
      </c>
    </row>
    <row r="9" spans="1:7" s="60" customFormat="1" ht="38.25" customHeight="1" x14ac:dyDescent="0.25">
      <c r="A9" s="228" t="s">
        <v>165</v>
      </c>
      <c r="B9" s="229"/>
      <c r="C9" s="229"/>
      <c r="D9" s="229"/>
      <c r="E9" s="229"/>
      <c r="F9" s="229"/>
      <c r="G9" s="229"/>
    </row>
    <row r="10" spans="1:7" ht="149.25" customHeight="1" x14ac:dyDescent="0.25">
      <c r="A10" s="227" t="s">
        <v>162</v>
      </c>
      <c r="B10" s="227"/>
      <c r="C10" s="227"/>
      <c r="D10" s="227"/>
      <c r="E10" s="227"/>
      <c r="F10" s="227"/>
      <c r="G10" s="227"/>
    </row>
    <row r="11" spans="1:7" ht="27" customHeight="1" x14ac:dyDescent="0.25">
      <c r="A11" s="223" t="s">
        <v>91</v>
      </c>
      <c r="B11" s="223"/>
      <c r="C11" s="223"/>
      <c r="D11" s="223"/>
      <c r="E11" s="223"/>
      <c r="F11" s="223"/>
      <c r="G11" s="223"/>
    </row>
    <row r="12" spans="1:7" x14ac:dyDescent="0.25">
      <c r="A12" s="105" t="s">
        <v>92</v>
      </c>
      <c r="B12" s="106"/>
      <c r="C12" s="12"/>
      <c r="D12" s="12"/>
      <c r="E12" s="12"/>
      <c r="F12" s="12"/>
      <c r="G12" s="12"/>
    </row>
    <row r="13" spans="1:7" x14ac:dyDescent="0.25">
      <c r="A13" s="53" t="s">
        <v>174</v>
      </c>
      <c r="G13" s="8"/>
    </row>
    <row r="14" spans="1:7" x14ac:dyDescent="0.25">
      <c r="A14" s="11" t="s">
        <v>125</v>
      </c>
    </row>
  </sheetData>
  <mergeCells count="4">
    <mergeCell ref="A10:G10"/>
    <mergeCell ref="A1:G1"/>
    <mergeCell ref="A11:G11"/>
    <mergeCell ref="A9:G9"/>
  </mergeCells>
  <hyperlinks>
    <hyperlink ref="A2" location="Sommaire!A1" display="Retour au sommaire"/>
    <hyperlink ref="A12"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17"/>
  <sheetViews>
    <sheetView workbookViewId="0">
      <selection activeCell="A2" sqref="A2"/>
    </sheetView>
  </sheetViews>
  <sheetFormatPr baseColWidth="10" defaultRowHeight="15" x14ac:dyDescent="0.25"/>
  <cols>
    <col min="1" max="1" width="24.25" customWidth="1"/>
  </cols>
  <sheetData>
    <row r="1" spans="1:8" ht="29.25" customHeight="1" x14ac:dyDescent="0.25">
      <c r="A1" s="221" t="s">
        <v>134</v>
      </c>
      <c r="B1" s="221"/>
      <c r="C1" s="221"/>
      <c r="D1" s="221"/>
      <c r="E1" s="221"/>
      <c r="F1" s="221"/>
      <c r="G1" s="221"/>
    </row>
    <row r="2" spans="1:8" s="60" customFormat="1" ht="13.5" customHeight="1" x14ac:dyDescent="0.25">
      <c r="A2" s="70" t="s">
        <v>93</v>
      </c>
      <c r="B2" s="63"/>
      <c r="C2" s="63"/>
      <c r="D2" s="63"/>
      <c r="E2" s="63"/>
      <c r="F2" s="63"/>
      <c r="G2" s="63"/>
    </row>
    <row r="3" spans="1:8" ht="45" x14ac:dyDescent="0.25">
      <c r="A3" s="74" t="s">
        <v>56</v>
      </c>
      <c r="B3" s="74" t="s">
        <v>132</v>
      </c>
      <c r="C3" s="74" t="s">
        <v>133</v>
      </c>
      <c r="D3" s="74" t="s">
        <v>163</v>
      </c>
      <c r="E3" s="74" t="s">
        <v>113</v>
      </c>
      <c r="F3" s="74" t="s">
        <v>164</v>
      </c>
      <c r="G3" s="74" t="s">
        <v>149</v>
      </c>
    </row>
    <row r="4" spans="1:8" x14ac:dyDescent="0.25">
      <c r="A4" s="153" t="s">
        <v>25</v>
      </c>
      <c r="B4" s="39">
        <v>8100</v>
      </c>
      <c r="C4" s="141">
        <v>8100</v>
      </c>
      <c r="D4" s="142">
        <v>-7.7982695810564662E-2</v>
      </c>
      <c r="E4" s="142">
        <v>-7.7982695810564662E-2</v>
      </c>
      <c r="F4" s="39">
        <v>8100</v>
      </c>
      <c r="G4" s="141">
        <v>8100</v>
      </c>
      <c r="H4" s="135"/>
    </row>
    <row r="5" spans="1:8" x14ac:dyDescent="0.25">
      <c r="A5" s="153" t="s">
        <v>62</v>
      </c>
      <c r="B5" s="39">
        <v>25300</v>
      </c>
      <c r="C5" s="141">
        <v>25300</v>
      </c>
      <c r="D5" s="142">
        <v>-6.9099864005586792E-2</v>
      </c>
      <c r="E5" s="158">
        <v>-6.9231617241759455E-2</v>
      </c>
      <c r="F5" s="39">
        <v>25300</v>
      </c>
      <c r="G5" s="141">
        <v>25300</v>
      </c>
      <c r="H5" s="136"/>
    </row>
    <row r="6" spans="1:8" x14ac:dyDescent="0.25">
      <c r="A6" s="153" t="s">
        <v>26</v>
      </c>
      <c r="B6" s="39">
        <v>108200</v>
      </c>
      <c r="C6" s="141">
        <v>108200</v>
      </c>
      <c r="D6" s="142">
        <v>-6.6139598311770145E-2</v>
      </c>
      <c r="E6" s="142">
        <v>-6.6272648835202758E-2</v>
      </c>
      <c r="F6" s="39">
        <v>108200</v>
      </c>
      <c r="G6" s="141">
        <v>108200</v>
      </c>
      <c r="H6" s="128"/>
    </row>
    <row r="7" spans="1:8" x14ac:dyDescent="0.25">
      <c r="A7" s="153" t="s">
        <v>27</v>
      </c>
      <c r="B7" s="39">
        <v>714400</v>
      </c>
      <c r="C7" s="141">
        <v>770900</v>
      </c>
      <c r="D7" s="142">
        <v>-4.666304504130251E-2</v>
      </c>
      <c r="E7" s="142">
        <v>-4.5229572562765524E-2</v>
      </c>
      <c r="F7" s="39">
        <v>718200</v>
      </c>
      <c r="G7" s="141">
        <v>775500</v>
      </c>
      <c r="H7" s="128"/>
    </row>
    <row r="8" spans="1:8" x14ac:dyDescent="0.25">
      <c r="A8" s="153" t="s">
        <v>28</v>
      </c>
      <c r="B8" s="39">
        <v>48200</v>
      </c>
      <c r="C8" s="141">
        <v>48200</v>
      </c>
      <c r="D8" s="142">
        <v>-7.3172607374937512E-2</v>
      </c>
      <c r="E8" s="142">
        <v>-7.3189018763457403E-2</v>
      </c>
      <c r="F8" s="39">
        <v>48300</v>
      </c>
      <c r="G8" s="141">
        <v>48300</v>
      </c>
      <c r="H8" s="128"/>
    </row>
    <row r="9" spans="1:8" x14ac:dyDescent="0.25">
      <c r="A9" s="153" t="s">
        <v>29</v>
      </c>
      <c r="B9" s="198">
        <v>54600</v>
      </c>
      <c r="C9" s="146">
        <v>54600</v>
      </c>
      <c r="D9" s="142">
        <v>0.12465476730285667</v>
      </c>
      <c r="E9" s="142">
        <v>0.12509526850268812</v>
      </c>
      <c r="F9" s="198">
        <v>63300</v>
      </c>
      <c r="G9" s="146">
        <v>55400</v>
      </c>
      <c r="H9" s="128"/>
    </row>
    <row r="10" spans="1:8" x14ac:dyDescent="0.25">
      <c r="A10" s="75" t="s">
        <v>59</v>
      </c>
      <c r="B10" s="76">
        <v>958800</v>
      </c>
      <c r="C10" s="76">
        <v>1015300</v>
      </c>
      <c r="D10" s="139">
        <v>-4.2884990253411304E-2</v>
      </c>
      <c r="E10" s="139">
        <v>-0.04</v>
      </c>
      <c r="F10" s="76">
        <v>971400</v>
      </c>
      <c r="G10" s="76">
        <v>1020800</v>
      </c>
      <c r="H10" s="128"/>
    </row>
    <row r="11" spans="1:8" x14ac:dyDescent="0.25">
      <c r="A11" s="91" t="s">
        <v>53</v>
      </c>
      <c r="E11" s="8"/>
    </row>
    <row r="12" spans="1:8" s="60" customFormat="1" ht="33" customHeight="1" x14ac:dyDescent="0.25">
      <c r="A12" s="228" t="s">
        <v>165</v>
      </c>
      <c r="B12" s="229"/>
      <c r="C12" s="229"/>
      <c r="D12" s="229"/>
      <c r="E12" s="229"/>
      <c r="F12" s="229"/>
      <c r="G12" s="229"/>
    </row>
    <row r="13" spans="1:8" ht="116.25" customHeight="1" x14ac:dyDescent="0.25">
      <c r="A13" s="227" t="s">
        <v>162</v>
      </c>
      <c r="B13" s="227"/>
      <c r="C13" s="227"/>
      <c r="D13" s="227"/>
      <c r="E13" s="227"/>
      <c r="F13" s="227"/>
      <c r="G13" s="227"/>
    </row>
    <row r="14" spans="1:8" s="12" customFormat="1" ht="15" customHeight="1" x14ac:dyDescent="0.25">
      <c r="A14" s="223" t="s">
        <v>91</v>
      </c>
      <c r="B14" s="223"/>
      <c r="C14" s="223"/>
      <c r="D14" s="223"/>
      <c r="E14" s="223"/>
      <c r="F14" s="223"/>
      <c r="G14" s="223"/>
    </row>
    <row r="15" spans="1:8" s="12" customFormat="1" ht="16.5" customHeight="1" x14ac:dyDescent="0.25">
      <c r="A15" s="105" t="s">
        <v>92</v>
      </c>
      <c r="B15" s="106"/>
    </row>
    <row r="16" spans="1:8" x14ac:dyDescent="0.25">
      <c r="A16" s="53" t="s">
        <v>174</v>
      </c>
      <c r="C16" s="8"/>
    </row>
    <row r="17" spans="1:1" x14ac:dyDescent="0.25">
      <c r="A17" s="11" t="s">
        <v>125</v>
      </c>
    </row>
  </sheetData>
  <mergeCells count="4">
    <mergeCell ref="A1:G1"/>
    <mergeCell ref="A13:G13"/>
    <mergeCell ref="A14:G14"/>
    <mergeCell ref="A12:G12"/>
  </mergeCells>
  <hyperlinks>
    <hyperlink ref="A2" location="Sommaire!A1" display="Retour au sommaire"/>
    <hyperlink ref="A15"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 sqref="A2"/>
    </sheetView>
  </sheetViews>
  <sheetFormatPr baseColWidth="10" defaultColWidth="11" defaultRowHeight="15" x14ac:dyDescent="0.25"/>
  <cols>
    <col min="1" max="1" width="39.25" style="36" bestFit="1" customWidth="1"/>
    <col min="2" max="2" width="11" style="36"/>
    <col min="3" max="3" width="10.75" style="36" bestFit="1" customWidth="1"/>
    <col min="4" max="5" width="11.25" style="36" customWidth="1"/>
    <col min="6" max="16384" width="11" style="36"/>
  </cols>
  <sheetData>
    <row r="1" spans="1:7" ht="15" customHeight="1" x14ac:dyDescent="0.25">
      <c r="A1" s="67" t="s">
        <v>135</v>
      </c>
      <c r="B1" s="37"/>
      <c r="C1" s="37"/>
      <c r="D1" s="37"/>
      <c r="E1" s="37"/>
      <c r="F1" s="37"/>
    </row>
    <row r="2" spans="1:7" x14ac:dyDescent="0.25">
      <c r="A2" s="57" t="s">
        <v>93</v>
      </c>
      <c r="B2" s="42"/>
      <c r="C2" s="38"/>
      <c r="D2" s="38"/>
      <c r="E2" s="38"/>
      <c r="F2" s="38"/>
    </row>
    <row r="3" spans="1:7" ht="15" customHeight="1" x14ac:dyDescent="0.25">
      <c r="A3" s="231" t="s">
        <v>70</v>
      </c>
      <c r="B3" s="233" t="s">
        <v>71</v>
      </c>
      <c r="C3" s="234"/>
      <c r="D3" s="233" t="s">
        <v>60</v>
      </c>
      <c r="E3" s="233"/>
      <c r="F3" s="235" t="s">
        <v>1</v>
      </c>
      <c r="G3" s="235"/>
    </row>
    <row r="4" spans="1:7" x14ac:dyDescent="0.25">
      <c r="A4" s="232"/>
      <c r="B4" s="107" t="s">
        <v>119</v>
      </c>
      <c r="C4" s="108" t="s">
        <v>120</v>
      </c>
      <c r="D4" s="107" t="s">
        <v>119</v>
      </c>
      <c r="E4" s="107" t="s">
        <v>120</v>
      </c>
      <c r="F4" s="107" t="s">
        <v>119</v>
      </c>
      <c r="G4" s="108" t="s">
        <v>120</v>
      </c>
    </row>
    <row r="5" spans="1:7" s="123" customFormat="1" x14ac:dyDescent="0.25">
      <c r="A5" s="124" t="s">
        <v>59</v>
      </c>
      <c r="B5" s="125">
        <v>24000</v>
      </c>
      <c r="C5" s="126">
        <v>0.20465865070181616</v>
      </c>
      <c r="D5" s="125">
        <v>12800</v>
      </c>
      <c r="E5" s="127">
        <v>9.5372750642673518E-2</v>
      </c>
      <c r="F5" s="125">
        <v>11700</v>
      </c>
      <c r="G5" s="126">
        <v>9.3694368968424993E-2</v>
      </c>
    </row>
    <row r="6" spans="1:7" x14ac:dyDescent="0.25">
      <c r="A6" s="65" t="s">
        <v>100</v>
      </c>
      <c r="B6" s="117">
        <v>0.10707872207141365</v>
      </c>
      <c r="C6" s="119">
        <v>0.29103726082578046</v>
      </c>
      <c r="D6" s="110">
        <v>0.10349683172964093</v>
      </c>
      <c r="E6" s="109">
        <v>8.978583196046129E-2</v>
      </c>
      <c r="F6" s="117">
        <v>0.10271566863702561</v>
      </c>
      <c r="G6" s="119">
        <v>0.10202205882352941</v>
      </c>
    </row>
    <row r="7" spans="1:7" x14ac:dyDescent="0.25">
      <c r="A7" s="66" t="s">
        <v>101</v>
      </c>
      <c r="B7" s="118">
        <v>4.5312173731467946E-2</v>
      </c>
      <c r="C7" s="120">
        <v>5.6475170399221029E-2</v>
      </c>
      <c r="D7" s="112">
        <v>4.6155049675350071E-2</v>
      </c>
      <c r="E7" s="111">
        <v>-2.800658978583196E-2</v>
      </c>
      <c r="F7" s="118">
        <v>4.4375910220166195E-2</v>
      </c>
      <c r="G7" s="120">
        <v>-9.5602294455066923E-3</v>
      </c>
    </row>
    <row r="8" spans="1:7" x14ac:dyDescent="0.25">
      <c r="A8" s="66" t="s">
        <v>34</v>
      </c>
      <c r="B8" s="118">
        <v>6.9325537690540819E-3</v>
      </c>
      <c r="C8" s="120">
        <v>0.20289855072463769</v>
      </c>
      <c r="D8" s="112">
        <v>8.5269498552765395E-3</v>
      </c>
      <c r="E8" s="111">
        <v>0.10101010101010101</v>
      </c>
      <c r="F8" s="118">
        <v>7.7101002313030072E-3</v>
      </c>
      <c r="G8" s="120">
        <v>4.6511627906976744E-2</v>
      </c>
    </row>
    <row r="9" spans="1:7" x14ac:dyDescent="0.25">
      <c r="A9" s="65" t="s">
        <v>67</v>
      </c>
      <c r="B9" s="117">
        <v>5.2244727500522031E-2</v>
      </c>
      <c r="C9" s="119">
        <v>7.3819742489270382E-2</v>
      </c>
      <c r="D9" s="110">
        <v>5.4681999530626614E-2</v>
      </c>
      <c r="E9" s="109">
        <v>-9.9150141643059488E-3</v>
      </c>
      <c r="F9" s="117">
        <v>5.2086010451469204E-2</v>
      </c>
      <c r="G9" s="119">
        <v>-1.6420361247947454E-3</v>
      </c>
    </row>
    <row r="10" spans="1:7" x14ac:dyDescent="0.25">
      <c r="A10" s="66" t="s">
        <v>102</v>
      </c>
      <c r="B10" s="118">
        <v>2.2301106702860722E-2</v>
      </c>
      <c r="C10" s="120">
        <v>0.16339869281045752</v>
      </c>
      <c r="D10" s="112">
        <v>2.5580849565829619E-2</v>
      </c>
      <c r="E10" s="111">
        <v>0.22014925373134328</v>
      </c>
      <c r="F10" s="118">
        <v>2.4929324081213056E-2</v>
      </c>
      <c r="G10" s="120">
        <v>0.36619718309859156</v>
      </c>
    </row>
    <row r="11" spans="1:7" x14ac:dyDescent="0.25">
      <c r="A11" s="66" t="s">
        <v>37</v>
      </c>
      <c r="B11" s="118">
        <v>1.837544372520359E-2</v>
      </c>
      <c r="C11" s="120">
        <v>3.0444964871194378E-2</v>
      </c>
      <c r="D11" s="112">
        <v>2.0417742314010796E-2</v>
      </c>
      <c r="E11" s="111">
        <v>8.7499999999999994E-2</v>
      </c>
      <c r="F11" s="118">
        <v>1.9874925040692194E-2</v>
      </c>
      <c r="G11" s="120">
        <v>7.407407407407407E-2</v>
      </c>
    </row>
    <row r="12" spans="1:7" x14ac:dyDescent="0.25">
      <c r="A12" s="66" t="s">
        <v>103</v>
      </c>
      <c r="B12" s="118">
        <v>0.12374190854040509</v>
      </c>
      <c r="C12" s="120">
        <v>0.44325377496346807</v>
      </c>
      <c r="D12" s="112">
        <v>0.10920754126574357</v>
      </c>
      <c r="E12" s="111">
        <v>0.30467289719626167</v>
      </c>
      <c r="F12" s="118">
        <v>0.11119677889145892</v>
      </c>
      <c r="G12" s="120">
        <v>0.35774058577405859</v>
      </c>
    </row>
    <row r="13" spans="1:7" x14ac:dyDescent="0.25">
      <c r="A13" s="66" t="s">
        <v>104</v>
      </c>
      <c r="B13" s="118">
        <v>2.7145541866778031E-3</v>
      </c>
      <c r="C13" s="120">
        <v>-0.22619047619047619</v>
      </c>
      <c r="D13" s="112">
        <v>2.4250958303997498E-3</v>
      </c>
      <c r="E13" s="111">
        <v>-0.41509433962264153</v>
      </c>
      <c r="F13" s="118">
        <v>2.0560267283474686E-3</v>
      </c>
      <c r="G13" s="120">
        <v>-0.44186046511627908</v>
      </c>
    </row>
    <row r="14" spans="1:7" x14ac:dyDescent="0.25">
      <c r="A14" s="65" t="s">
        <v>68</v>
      </c>
      <c r="B14" s="117">
        <v>0.16713301315514723</v>
      </c>
      <c r="C14" s="119">
        <v>0.32385047965597091</v>
      </c>
      <c r="D14" s="110">
        <v>0.15763122897598372</v>
      </c>
      <c r="E14" s="109">
        <v>0.23543838136112813</v>
      </c>
      <c r="F14" s="117">
        <v>0.15805705474171164</v>
      </c>
      <c r="G14" s="119">
        <v>0.29201680672268909</v>
      </c>
    </row>
    <row r="15" spans="1:7" x14ac:dyDescent="0.25">
      <c r="A15" s="66" t="s">
        <v>105</v>
      </c>
      <c r="B15" s="118">
        <v>0.15117978701190227</v>
      </c>
      <c r="C15" s="120">
        <v>0.1397984886649874</v>
      </c>
      <c r="D15" s="112">
        <v>0.13400610185402487</v>
      </c>
      <c r="E15" s="111">
        <v>5.2816901408450703E-3</v>
      </c>
      <c r="F15" s="118">
        <v>0.12618864045232589</v>
      </c>
      <c r="G15" s="120">
        <v>-1.471571906354515E-2</v>
      </c>
    </row>
    <row r="16" spans="1:7" x14ac:dyDescent="0.25">
      <c r="A16" s="66" t="s">
        <v>106</v>
      </c>
      <c r="B16" s="118">
        <v>0.36241386510753809</v>
      </c>
      <c r="C16" s="120">
        <v>0.1431958898695824</v>
      </c>
      <c r="D16" s="112">
        <v>0.35023077524837676</v>
      </c>
      <c r="E16" s="111">
        <v>3.2756632064590542E-2</v>
      </c>
      <c r="F16" s="118">
        <v>0.35329392615437333</v>
      </c>
      <c r="G16" s="120">
        <v>8.0664874113908578E-3</v>
      </c>
    </row>
    <row r="17" spans="1:7" x14ac:dyDescent="0.25">
      <c r="A17" s="66" t="s">
        <v>44</v>
      </c>
      <c r="B17" s="118">
        <v>0.11067028607224891</v>
      </c>
      <c r="C17" s="120">
        <v>0.43865363735070573</v>
      </c>
      <c r="D17" s="112">
        <v>0.13447547524055387</v>
      </c>
      <c r="E17" s="111">
        <v>0.36212361331220283</v>
      </c>
      <c r="F17" s="118">
        <v>0.14263685427910563</v>
      </c>
      <c r="G17" s="120">
        <v>0.39915966386554624</v>
      </c>
    </row>
    <row r="18" spans="1:7" x14ac:dyDescent="0.25">
      <c r="A18" s="66" t="s">
        <v>107</v>
      </c>
      <c r="B18" s="118">
        <v>4.9279599081227816E-2</v>
      </c>
      <c r="C18" s="120">
        <v>7.8610603290676415E-2</v>
      </c>
      <c r="D18" s="112">
        <v>6.5477587420793237E-2</v>
      </c>
      <c r="E18" s="111">
        <v>2.3227383863080684E-2</v>
      </c>
      <c r="F18" s="118">
        <v>6.5021845283988688E-2</v>
      </c>
      <c r="G18" s="120">
        <v>-1.683937823834197E-2</v>
      </c>
    </row>
    <row r="19" spans="1:7" x14ac:dyDescent="0.25">
      <c r="A19" s="65" t="s">
        <v>69</v>
      </c>
      <c r="B19" s="117">
        <v>0.67354353727291705</v>
      </c>
      <c r="C19" s="119">
        <v>0.17696854703349632</v>
      </c>
      <c r="D19" s="110">
        <v>0.68418993976374876</v>
      </c>
      <c r="E19" s="109">
        <v>7.7226259391550686E-2</v>
      </c>
      <c r="F19" s="117">
        <v>0.68714126616979354</v>
      </c>
      <c r="G19" s="119">
        <v>6.2665606783253835E-2</v>
      </c>
    </row>
    <row r="20" spans="1:7" x14ac:dyDescent="0.25">
      <c r="A20" s="65" t="s">
        <v>45</v>
      </c>
      <c r="B20" s="117">
        <v>1</v>
      </c>
      <c r="C20" s="119"/>
      <c r="D20" s="110">
        <v>1</v>
      </c>
      <c r="E20" s="109"/>
      <c r="F20" s="117">
        <v>1</v>
      </c>
      <c r="G20" s="119"/>
    </row>
    <row r="21" spans="1:7" x14ac:dyDescent="0.25">
      <c r="A21" s="113" t="s">
        <v>59</v>
      </c>
      <c r="B21" s="85">
        <v>1</v>
      </c>
      <c r="C21" s="114"/>
      <c r="D21" s="115">
        <v>1</v>
      </c>
      <c r="E21" s="116"/>
      <c r="F21" s="115">
        <v>1</v>
      </c>
      <c r="G21" s="116"/>
    </row>
    <row r="22" spans="1:7" x14ac:dyDescent="0.25">
      <c r="A22" s="230" t="s">
        <v>145</v>
      </c>
      <c r="B22" s="230"/>
      <c r="C22" s="230"/>
      <c r="D22" s="230"/>
      <c r="E22" s="230"/>
      <c r="F22" s="230"/>
      <c r="G22" s="230"/>
    </row>
    <row r="23" spans="1:7" x14ac:dyDescent="0.25">
      <c r="A23" s="230"/>
      <c r="B23" s="230"/>
      <c r="C23" s="230"/>
      <c r="D23" s="230"/>
      <c r="E23" s="230"/>
      <c r="F23" s="230"/>
      <c r="G23" s="230"/>
    </row>
    <row r="24" spans="1:7" ht="34.5" customHeight="1" x14ac:dyDescent="0.25">
      <c r="A24" s="230" t="s">
        <v>146</v>
      </c>
      <c r="B24" s="225"/>
      <c r="C24" s="225"/>
      <c r="D24" s="225"/>
      <c r="E24" s="225"/>
      <c r="F24" s="225"/>
      <c r="G24" s="225"/>
    </row>
    <row r="25" spans="1:7" x14ac:dyDescent="0.25">
      <c r="A25" s="11" t="s">
        <v>125</v>
      </c>
    </row>
  </sheetData>
  <mergeCells count="6">
    <mergeCell ref="A24:G24"/>
    <mergeCell ref="A3:A4"/>
    <mergeCell ref="B3:C3"/>
    <mergeCell ref="D3:E3"/>
    <mergeCell ref="F3:G3"/>
    <mergeCell ref="A22:G23"/>
  </mergeCells>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D40"/>
  <sheetViews>
    <sheetView workbookViewId="0">
      <selection activeCell="A2" sqref="A2"/>
    </sheetView>
  </sheetViews>
  <sheetFormatPr baseColWidth="10" defaultColWidth="11" defaultRowHeight="15" x14ac:dyDescent="0.25"/>
  <cols>
    <col min="1" max="1" width="10.375" style="35" bestFit="1" customWidth="1"/>
    <col min="2" max="2" width="11.75" style="35" bestFit="1" customWidth="1"/>
    <col min="3" max="3" width="17.25" style="35" bestFit="1" customWidth="1"/>
    <col min="4" max="8" width="8.25" style="35" customWidth="1"/>
    <col min="9" max="9" width="9.5" style="35" customWidth="1"/>
    <col min="10" max="21" width="8.25" style="35" customWidth="1"/>
    <col min="22" max="16384" width="11" style="35"/>
  </cols>
  <sheetData>
    <row r="1" spans="1:27" x14ac:dyDescent="0.25">
      <c r="A1" s="196" t="s">
        <v>142</v>
      </c>
      <c r="K1" s="176"/>
    </row>
    <row r="2" spans="1:27" x14ac:dyDescent="0.25">
      <c r="A2" s="178" t="s">
        <v>93</v>
      </c>
      <c r="B2" s="179"/>
      <c r="M2" s="176"/>
      <c r="S2" s="180"/>
    </row>
    <row r="3" spans="1:27" ht="30.75" customHeight="1" x14ac:dyDescent="0.25">
      <c r="A3" s="181"/>
      <c r="D3" s="237" t="s">
        <v>1</v>
      </c>
      <c r="E3" s="238"/>
      <c r="F3" s="239"/>
      <c r="G3" s="237" t="s">
        <v>60</v>
      </c>
      <c r="H3" s="238"/>
      <c r="I3" s="239"/>
      <c r="J3" s="237" t="s">
        <v>61</v>
      </c>
      <c r="K3" s="238"/>
      <c r="L3" s="239"/>
      <c r="M3" s="237" t="s">
        <v>2</v>
      </c>
      <c r="N3" s="238"/>
      <c r="O3" s="239"/>
      <c r="P3" s="237" t="s">
        <v>3</v>
      </c>
      <c r="Q3" s="238"/>
      <c r="R3" s="239"/>
      <c r="S3" s="237" t="s">
        <v>0</v>
      </c>
      <c r="T3" s="238"/>
      <c r="U3" s="239"/>
    </row>
    <row r="4" spans="1:27" ht="22.5" x14ac:dyDescent="0.25">
      <c r="D4" s="14" t="s">
        <v>123</v>
      </c>
      <c r="E4" s="14" t="s">
        <v>137</v>
      </c>
      <c r="F4" s="14" t="s">
        <v>155</v>
      </c>
      <c r="G4" s="14" t="s">
        <v>123</v>
      </c>
      <c r="H4" s="14" t="s">
        <v>137</v>
      </c>
      <c r="I4" s="14" t="s">
        <v>57</v>
      </c>
      <c r="J4" s="14" t="s">
        <v>123</v>
      </c>
      <c r="K4" s="14" t="s">
        <v>137</v>
      </c>
      <c r="L4" s="14" t="s">
        <v>57</v>
      </c>
      <c r="M4" s="14" t="s">
        <v>123</v>
      </c>
      <c r="N4" s="14" t="s">
        <v>137</v>
      </c>
      <c r="O4" s="14" t="s">
        <v>57</v>
      </c>
      <c r="P4" s="14" t="s">
        <v>123</v>
      </c>
      <c r="Q4" s="14" t="s">
        <v>137</v>
      </c>
      <c r="R4" s="14" t="s">
        <v>57</v>
      </c>
      <c r="S4" s="14" t="s">
        <v>123</v>
      </c>
      <c r="T4" s="14" t="s">
        <v>137</v>
      </c>
      <c r="U4" s="14" t="s">
        <v>57</v>
      </c>
    </row>
    <row r="5" spans="1:27" x14ac:dyDescent="0.25">
      <c r="A5" s="240" t="s">
        <v>4</v>
      </c>
      <c r="B5" s="242" t="s">
        <v>5</v>
      </c>
      <c r="C5" s="182" t="s">
        <v>6</v>
      </c>
      <c r="D5" s="15">
        <v>196126</v>
      </c>
      <c r="E5" s="15">
        <v>184380</v>
      </c>
      <c r="F5" s="16">
        <v>-5.7121442338088784</v>
      </c>
      <c r="G5" s="15">
        <v>229306</v>
      </c>
      <c r="H5" s="15">
        <v>216758</v>
      </c>
      <c r="I5" s="16">
        <v>-5.1939329978282291</v>
      </c>
      <c r="J5" s="15">
        <v>21081</v>
      </c>
      <c r="K5" s="15">
        <v>19989</v>
      </c>
      <c r="L5" s="16">
        <v>-4.9618139556947014</v>
      </c>
      <c r="M5" s="15">
        <v>22446</v>
      </c>
      <c r="N5" s="15">
        <v>23817</v>
      </c>
      <c r="O5" s="16">
        <v>6.95001336541032</v>
      </c>
      <c r="P5" s="15">
        <v>4716</v>
      </c>
      <c r="Q5" s="15">
        <v>4647</v>
      </c>
      <c r="R5" s="16">
        <v>-1.29346904156064</v>
      </c>
      <c r="S5" s="26">
        <v>335621</v>
      </c>
      <c r="T5" s="26">
        <v>327314</v>
      </c>
      <c r="U5" s="16">
        <v>-2.2063577666474998</v>
      </c>
      <c r="V5" s="177"/>
      <c r="AA5" s="177"/>
    </row>
    <row r="6" spans="1:27" x14ac:dyDescent="0.25">
      <c r="A6" s="241"/>
      <c r="B6" s="243"/>
      <c r="C6" s="183" t="s">
        <v>7</v>
      </c>
      <c r="D6" s="17"/>
      <c r="E6" s="17"/>
      <c r="F6" s="207">
        <f>(E5-D5)/D5</f>
        <v>-5.9890070668855738E-2</v>
      </c>
      <c r="G6" s="17"/>
      <c r="H6" s="17"/>
      <c r="I6" s="207">
        <f>(H5-G5)/G5</f>
        <v>-5.472163833480153E-2</v>
      </c>
      <c r="J6" s="19"/>
      <c r="K6" s="19"/>
      <c r="L6" s="207">
        <f>(K5-J5)/J5</f>
        <v>-5.1800199231535504E-2</v>
      </c>
      <c r="M6" s="17">
        <v>19798</v>
      </c>
      <c r="N6" s="17">
        <v>20608</v>
      </c>
      <c r="O6" s="18">
        <v>4.6671380947570462</v>
      </c>
      <c r="P6" s="17">
        <v>2885</v>
      </c>
      <c r="Q6" s="17">
        <v>2686</v>
      </c>
      <c r="R6" s="18">
        <v>-6.8284228769497402</v>
      </c>
      <c r="S6" s="17">
        <v>209673</v>
      </c>
      <c r="T6" s="17">
        <v>197066</v>
      </c>
      <c r="U6" s="18">
        <v>-5.7665984652291904</v>
      </c>
      <c r="V6" s="177"/>
      <c r="AA6" s="177"/>
    </row>
    <row r="7" spans="1:27" x14ac:dyDescent="0.25">
      <c r="A7" s="241"/>
      <c r="B7" s="243"/>
      <c r="C7" s="1" t="s">
        <v>8</v>
      </c>
      <c r="D7" s="20"/>
      <c r="E7" s="184"/>
      <c r="F7" s="16"/>
      <c r="G7" s="20"/>
      <c r="H7" s="184"/>
      <c r="I7" s="16"/>
      <c r="J7" s="22"/>
      <c r="K7" s="22"/>
      <c r="L7" s="21"/>
      <c r="M7" s="20">
        <v>25003</v>
      </c>
      <c r="N7" s="20">
        <v>24450</v>
      </c>
      <c r="O7" s="21">
        <v>-2.10374755029396</v>
      </c>
      <c r="P7" s="20">
        <v>2967</v>
      </c>
      <c r="Q7" s="20">
        <v>2602</v>
      </c>
      <c r="R7" s="21">
        <v>-12.301988540613413</v>
      </c>
      <c r="S7" s="20">
        <v>205750</v>
      </c>
      <c r="T7" s="20">
        <v>190048</v>
      </c>
      <c r="U7" s="21">
        <v>-7.5577156743620897</v>
      </c>
      <c r="V7" s="177"/>
      <c r="AA7" s="177"/>
    </row>
    <row r="8" spans="1:27" x14ac:dyDescent="0.25">
      <c r="A8" s="241"/>
      <c r="B8" s="244"/>
      <c r="C8" s="2" t="s">
        <v>9</v>
      </c>
      <c r="D8" s="23">
        <v>196126</v>
      </c>
      <c r="E8" s="24">
        <v>184380</v>
      </c>
      <c r="F8" s="16">
        <v>-5.7121442338088784</v>
      </c>
      <c r="G8" s="23">
        <v>229306</v>
      </c>
      <c r="H8" s="24">
        <v>216758</v>
      </c>
      <c r="I8" s="16">
        <v>-5.1939329978282291</v>
      </c>
      <c r="J8" s="23">
        <v>21081</v>
      </c>
      <c r="K8" s="23">
        <v>19989</v>
      </c>
      <c r="L8" s="25">
        <v>-4.9618139556947014</v>
      </c>
      <c r="M8" s="23">
        <v>67247</v>
      </c>
      <c r="N8" s="23">
        <v>68875</v>
      </c>
      <c r="O8" s="25">
        <v>2.9116540514818503</v>
      </c>
      <c r="P8" s="23">
        <v>10568</v>
      </c>
      <c r="Q8" s="23">
        <v>9935</v>
      </c>
      <c r="R8" s="25">
        <v>-5.8951551854655566</v>
      </c>
      <c r="S8" s="185">
        <v>751044</v>
      </c>
      <c r="T8" s="185">
        <v>714428</v>
      </c>
      <c r="U8" s="25">
        <v>-4.6663045041302507</v>
      </c>
      <c r="V8" s="177"/>
      <c r="AA8" s="177"/>
    </row>
    <row r="9" spans="1:27" x14ac:dyDescent="0.25">
      <c r="A9" s="241"/>
      <c r="B9" s="242" t="s">
        <v>10</v>
      </c>
      <c r="C9" s="182" t="s">
        <v>6</v>
      </c>
      <c r="D9" s="26">
        <v>76586</v>
      </c>
      <c r="E9" s="26">
        <v>73766</v>
      </c>
      <c r="F9" s="16">
        <v>-3.6821351160786566</v>
      </c>
      <c r="G9" s="15">
        <v>87075</v>
      </c>
      <c r="H9" s="15">
        <v>86583</v>
      </c>
      <c r="I9" s="16">
        <v>-0.56503014642549532</v>
      </c>
      <c r="J9" s="15">
        <v>4959</v>
      </c>
      <c r="K9" s="15">
        <v>5997</v>
      </c>
      <c r="L9" s="27">
        <v>21.976112920738327</v>
      </c>
      <c r="M9" s="26">
        <v>20695</v>
      </c>
      <c r="N9" s="26">
        <v>22684</v>
      </c>
      <c r="O9" s="27">
        <v>9.6014317500241848</v>
      </c>
      <c r="P9" s="26">
        <v>10862</v>
      </c>
      <c r="Q9" s="26">
        <v>10316</v>
      </c>
      <c r="R9" s="27">
        <v>-5.0266985822132204</v>
      </c>
      <c r="S9" s="15">
        <v>187702</v>
      </c>
      <c r="T9" s="15">
        <v>184677</v>
      </c>
      <c r="U9" s="27">
        <v>-1.6115971060510812</v>
      </c>
      <c r="V9" s="177"/>
      <c r="AA9" s="177"/>
    </row>
    <row r="10" spans="1:27" x14ac:dyDescent="0.25">
      <c r="A10" s="241"/>
      <c r="B10" s="243"/>
      <c r="C10" s="183" t="s">
        <v>7</v>
      </c>
      <c r="D10" s="17"/>
      <c r="E10" s="17"/>
      <c r="F10" s="16"/>
      <c r="G10" s="19"/>
      <c r="H10" s="19"/>
      <c r="I10" s="16"/>
      <c r="J10" s="19"/>
      <c r="K10" s="19"/>
      <c r="L10" s="207">
        <f>(K9-J9)/J9</f>
        <v>0.20931639443436176</v>
      </c>
      <c r="M10" s="17">
        <v>2287</v>
      </c>
      <c r="N10" s="17">
        <v>2327</v>
      </c>
      <c r="O10" s="18">
        <v>1.7490161783996501</v>
      </c>
      <c r="P10" s="17">
        <v>721</v>
      </c>
      <c r="Q10" s="17">
        <v>595</v>
      </c>
      <c r="R10" s="18">
        <v>-17.475728155339805</v>
      </c>
      <c r="S10" s="17">
        <v>60647</v>
      </c>
      <c r="T10" s="17">
        <v>55091</v>
      </c>
      <c r="U10" s="18">
        <v>-9.161211601563144</v>
      </c>
      <c r="V10" s="177"/>
      <c r="AA10" s="177"/>
    </row>
    <row r="11" spans="1:27" x14ac:dyDescent="0.25">
      <c r="A11" s="241"/>
      <c r="B11" s="243"/>
      <c r="C11" s="1" t="s">
        <v>11</v>
      </c>
      <c r="D11" s="184"/>
      <c r="E11" s="184"/>
      <c r="F11" s="16"/>
      <c r="G11" s="184"/>
      <c r="H11" s="184"/>
      <c r="I11" s="16"/>
      <c r="J11" s="22"/>
      <c r="K11" s="22"/>
      <c r="L11" s="21"/>
      <c r="M11" s="22">
        <v>335</v>
      </c>
      <c r="N11" s="22">
        <v>356</v>
      </c>
      <c r="O11" s="29">
        <v>6.2686567164179099</v>
      </c>
      <c r="P11" s="22">
        <v>79</v>
      </c>
      <c r="Q11" s="22">
        <v>134</v>
      </c>
      <c r="R11" s="29">
        <v>69.620253164556971</v>
      </c>
      <c r="S11" s="22">
        <v>4035</v>
      </c>
      <c r="T11" s="22">
        <v>4630</v>
      </c>
      <c r="U11" s="29">
        <v>14.745972738537795</v>
      </c>
      <c r="V11" s="177"/>
      <c r="AA11" s="177"/>
    </row>
    <row r="12" spans="1:27" x14ac:dyDescent="0.25">
      <c r="A12" s="241"/>
      <c r="B12" s="244"/>
      <c r="C12" s="2" t="s">
        <v>12</v>
      </c>
      <c r="D12" s="24">
        <v>76586</v>
      </c>
      <c r="E12" s="26">
        <v>73766</v>
      </c>
      <c r="F12" s="16">
        <v>-3.6821351160786566</v>
      </c>
      <c r="G12" s="24">
        <v>87075</v>
      </c>
      <c r="H12" s="186">
        <v>86583</v>
      </c>
      <c r="I12" s="16">
        <v>-0.56503014642549532</v>
      </c>
      <c r="J12" s="186">
        <v>4959</v>
      </c>
      <c r="K12" s="186">
        <v>5997</v>
      </c>
      <c r="L12" s="25">
        <v>20.931639443436175</v>
      </c>
      <c r="M12" s="23">
        <v>23317</v>
      </c>
      <c r="N12" s="23">
        <v>25367</v>
      </c>
      <c r="O12" s="25">
        <v>8.7844519929483589</v>
      </c>
      <c r="P12" s="23">
        <v>11662</v>
      </c>
      <c r="Q12" s="23">
        <v>11045</v>
      </c>
      <c r="R12" s="25">
        <v>-5.2906877036528899</v>
      </c>
      <c r="S12" s="23">
        <v>252384</v>
      </c>
      <c r="T12" s="23">
        <v>244398</v>
      </c>
      <c r="U12" s="25">
        <v>-3.1642259414225946</v>
      </c>
      <c r="V12" s="177"/>
      <c r="AA12" s="177"/>
    </row>
    <row r="13" spans="1:27" x14ac:dyDescent="0.25">
      <c r="A13" s="241"/>
      <c r="B13" s="245" t="s">
        <v>13</v>
      </c>
      <c r="C13" s="246"/>
      <c r="D13" s="24">
        <v>272712</v>
      </c>
      <c r="E13" s="24">
        <v>258146</v>
      </c>
      <c r="F13" s="16">
        <v>-5.1420546217254826</v>
      </c>
      <c r="G13" s="24">
        <v>316381</v>
      </c>
      <c r="H13" s="24">
        <v>303341</v>
      </c>
      <c r="I13" s="16">
        <v>-3.9199572667132352</v>
      </c>
      <c r="J13" s="24">
        <v>26040</v>
      </c>
      <c r="K13" s="24">
        <v>25986</v>
      </c>
      <c r="L13" s="30">
        <v>-3.0721966205837174E-2</v>
      </c>
      <c r="M13" s="24">
        <v>90564</v>
      </c>
      <c r="N13" s="24">
        <v>94242</v>
      </c>
      <c r="O13" s="30">
        <v>4.4207990807036159</v>
      </c>
      <c r="P13" s="24">
        <v>22230</v>
      </c>
      <c r="Q13" s="24">
        <v>20980</v>
      </c>
      <c r="R13" s="30">
        <v>-5.5780476833108414</v>
      </c>
      <c r="S13" s="24">
        <v>1003428</v>
      </c>
      <c r="T13" s="24">
        <v>958826</v>
      </c>
      <c r="U13" s="30">
        <v>-4.2884990253411299</v>
      </c>
      <c r="V13" s="177"/>
      <c r="AA13" s="177"/>
    </row>
    <row r="14" spans="1:27" x14ac:dyDescent="0.25">
      <c r="A14" s="242" t="s">
        <v>14</v>
      </c>
      <c r="B14" s="242" t="s">
        <v>15</v>
      </c>
      <c r="C14" s="182" t="s">
        <v>6</v>
      </c>
      <c r="D14" s="26"/>
      <c r="E14" s="26"/>
      <c r="F14" s="207">
        <f>(E13-D13)/D13</f>
        <v>-5.3411657719498962E-2</v>
      </c>
      <c r="G14" s="26"/>
      <c r="H14" s="26"/>
      <c r="I14" s="207">
        <f>(H13-G13)/G13</f>
        <v>-4.1216128655007726E-2</v>
      </c>
      <c r="J14" s="15"/>
      <c r="K14" s="15"/>
      <c r="L14" s="207">
        <f>(K13-J13)/J13</f>
        <v>-2.0737327188940094E-3</v>
      </c>
      <c r="M14" s="15">
        <v>26018</v>
      </c>
      <c r="N14" s="15">
        <v>24907</v>
      </c>
      <c r="O14" s="16">
        <v>-4.0894765162579754</v>
      </c>
      <c r="P14" s="15">
        <v>1957</v>
      </c>
      <c r="Q14" s="15">
        <v>1907</v>
      </c>
      <c r="R14" s="16">
        <v>-2.4527337761880399</v>
      </c>
      <c r="S14" s="15">
        <v>130133</v>
      </c>
      <c r="T14" s="15">
        <v>123517</v>
      </c>
      <c r="U14" s="16">
        <v>-4.9541622801287915</v>
      </c>
      <c r="V14" s="177"/>
      <c r="AA14" s="177"/>
    </row>
    <row r="15" spans="1:27" x14ac:dyDescent="0.25">
      <c r="A15" s="243"/>
      <c r="B15" s="243"/>
      <c r="C15" s="1" t="s">
        <v>7</v>
      </c>
      <c r="D15" s="20"/>
      <c r="E15" s="20"/>
      <c r="F15" s="16"/>
      <c r="G15" s="20"/>
      <c r="H15" s="20"/>
      <c r="I15" s="16"/>
      <c r="J15" s="22"/>
      <c r="K15" s="22"/>
      <c r="L15" s="21"/>
      <c r="M15" s="22">
        <v>35236</v>
      </c>
      <c r="N15" s="22">
        <v>33357</v>
      </c>
      <c r="O15" s="29">
        <v>-5.0970598251787944</v>
      </c>
      <c r="P15" s="22">
        <v>2766</v>
      </c>
      <c r="Q15" s="22">
        <v>2456</v>
      </c>
      <c r="R15" s="29">
        <v>-11.171366594360087</v>
      </c>
      <c r="S15" s="22">
        <v>145328</v>
      </c>
      <c r="T15" s="22">
        <v>139898</v>
      </c>
      <c r="U15" s="29">
        <v>-3.591874931190135</v>
      </c>
      <c r="V15" s="177"/>
      <c r="AA15" s="195"/>
    </row>
    <row r="16" spans="1:27" x14ac:dyDescent="0.25">
      <c r="A16" s="243"/>
      <c r="B16" s="244"/>
      <c r="C16" s="2" t="s">
        <v>16</v>
      </c>
      <c r="D16" s="185"/>
      <c r="E16" s="185"/>
      <c r="F16" s="16"/>
      <c r="G16" s="185"/>
      <c r="H16" s="185"/>
      <c r="I16" s="16"/>
      <c r="J16" s="23"/>
      <c r="K16" s="23"/>
      <c r="L16" s="187"/>
      <c r="M16" s="23">
        <v>61254</v>
      </c>
      <c r="N16" s="23">
        <v>58264</v>
      </c>
      <c r="O16" s="25">
        <v>-4.6690828354066678</v>
      </c>
      <c r="P16" s="23">
        <v>4723</v>
      </c>
      <c r="Q16" s="23">
        <v>4363</v>
      </c>
      <c r="R16" s="25">
        <v>-7.5587550285835272</v>
      </c>
      <c r="S16" s="23">
        <v>275461</v>
      </c>
      <c r="T16" s="23">
        <v>263415</v>
      </c>
      <c r="U16" s="25">
        <v>-4.235445308047237</v>
      </c>
      <c r="V16" s="177"/>
      <c r="AA16" s="177"/>
    </row>
    <row r="17" spans="1:30" x14ac:dyDescent="0.25">
      <c r="A17" s="243"/>
      <c r="B17" s="242" t="s">
        <v>10</v>
      </c>
      <c r="C17" s="182" t="s">
        <v>6</v>
      </c>
      <c r="D17" s="188">
        <v>4578</v>
      </c>
      <c r="E17" s="188">
        <v>5066</v>
      </c>
      <c r="F17" s="16">
        <v>10.659676714722586</v>
      </c>
      <c r="G17" s="15">
        <v>6763</v>
      </c>
      <c r="H17" s="15">
        <v>7708</v>
      </c>
      <c r="I17" s="16">
        <v>13.97308886588792</v>
      </c>
      <c r="J17" s="15">
        <v>375</v>
      </c>
      <c r="K17" s="15">
        <v>400</v>
      </c>
      <c r="L17" s="16">
        <v>6.666666666666667</v>
      </c>
      <c r="M17" s="15">
        <v>20136</v>
      </c>
      <c r="N17" s="15">
        <v>21272</v>
      </c>
      <c r="O17" s="16">
        <v>5.7334659373446044</v>
      </c>
      <c r="P17" s="15">
        <v>3277</v>
      </c>
      <c r="Q17" s="15">
        <v>3744</v>
      </c>
      <c r="R17" s="16">
        <v>14.294670846395</v>
      </c>
      <c r="S17" s="15">
        <v>131932</v>
      </c>
      <c r="T17" s="15">
        <v>130847</v>
      </c>
      <c r="U17" s="16">
        <v>-0.79889640117636362</v>
      </c>
      <c r="V17" s="177"/>
      <c r="AA17" s="177"/>
    </row>
    <row r="18" spans="1:30" x14ac:dyDescent="0.25">
      <c r="A18" s="243"/>
      <c r="B18" s="243"/>
      <c r="C18" s="183" t="s">
        <v>7</v>
      </c>
      <c r="D18" s="189"/>
      <c r="E18" s="189"/>
      <c r="F18" s="16"/>
      <c r="G18" s="17"/>
      <c r="H18" s="17"/>
      <c r="I18" s="16"/>
      <c r="J18" s="19"/>
      <c r="K18" s="19"/>
      <c r="L18" s="18"/>
      <c r="M18" s="19">
        <v>4591</v>
      </c>
      <c r="N18" s="19">
        <v>4920</v>
      </c>
      <c r="O18" s="28">
        <v>7.1661947288172518</v>
      </c>
      <c r="P18" s="19">
        <v>937</v>
      </c>
      <c r="Q18" s="19">
        <v>809</v>
      </c>
      <c r="R18" s="28">
        <v>-13.660618996798293</v>
      </c>
      <c r="S18" s="19">
        <v>79033</v>
      </c>
      <c r="T18" s="19">
        <v>73727</v>
      </c>
      <c r="U18" s="28">
        <v>-6.7136512596004199</v>
      </c>
      <c r="V18" s="177"/>
      <c r="AA18" s="177"/>
    </row>
    <row r="19" spans="1:30" x14ac:dyDescent="0.25">
      <c r="A19" s="243"/>
      <c r="B19" s="243"/>
      <c r="C19" s="1" t="s">
        <v>17</v>
      </c>
      <c r="D19" s="190"/>
      <c r="E19" s="191"/>
      <c r="F19" s="16"/>
      <c r="G19" s="20"/>
      <c r="H19" s="20"/>
      <c r="I19" s="16"/>
      <c r="J19" s="22"/>
      <c r="K19" s="22"/>
      <c r="L19" s="21"/>
      <c r="M19" s="22">
        <v>5487</v>
      </c>
      <c r="N19" s="22">
        <v>5916</v>
      </c>
      <c r="O19" s="29">
        <v>7.8184800437397479</v>
      </c>
      <c r="P19" s="22">
        <v>678</v>
      </c>
      <c r="Q19" s="22">
        <v>747</v>
      </c>
      <c r="R19" s="29">
        <v>10.176991150442479</v>
      </c>
      <c r="S19" s="22">
        <v>112790</v>
      </c>
      <c r="T19" s="22">
        <v>117389</v>
      </c>
      <c r="U19" s="29">
        <v>4.0783757425303664</v>
      </c>
      <c r="V19" s="177"/>
      <c r="AA19" s="177"/>
    </row>
    <row r="20" spans="1:30" x14ac:dyDescent="0.25">
      <c r="A20" s="243"/>
      <c r="B20" s="244"/>
      <c r="C20" s="2" t="s">
        <v>12</v>
      </c>
      <c r="D20" s="23">
        <v>4578</v>
      </c>
      <c r="E20" s="24">
        <v>5066</v>
      </c>
      <c r="F20" s="208">
        <v>10.659676714722586</v>
      </c>
      <c r="G20" s="23">
        <v>6763</v>
      </c>
      <c r="H20" s="23">
        <v>7708</v>
      </c>
      <c r="I20" s="208">
        <v>13.97308886588792</v>
      </c>
      <c r="J20" s="186">
        <v>375</v>
      </c>
      <c r="K20" s="186">
        <v>400</v>
      </c>
      <c r="L20" s="25">
        <v>6.666666666666667</v>
      </c>
      <c r="M20" s="23">
        <v>30214</v>
      </c>
      <c r="N20" s="23">
        <v>32108</v>
      </c>
      <c r="O20" s="25">
        <v>6.2916874066699853</v>
      </c>
      <c r="P20" s="23">
        <v>4892</v>
      </c>
      <c r="Q20" s="23">
        <v>5300</v>
      </c>
      <c r="R20" s="25">
        <v>8.4014717906786593</v>
      </c>
      <c r="S20" s="23">
        <v>323755</v>
      </c>
      <c r="T20" s="23">
        <v>321963</v>
      </c>
      <c r="U20" s="25">
        <v>-0.54362094793902804</v>
      </c>
      <c r="V20" s="177"/>
      <c r="AA20" s="177"/>
    </row>
    <row r="21" spans="1:30" x14ac:dyDescent="0.25">
      <c r="A21" s="244"/>
      <c r="B21" s="245" t="s">
        <v>13</v>
      </c>
      <c r="C21" s="246"/>
      <c r="D21" s="24">
        <v>4578</v>
      </c>
      <c r="E21" s="24">
        <v>5066</v>
      </c>
      <c r="F21" s="208">
        <v>10.659676714722586</v>
      </c>
      <c r="G21" s="24">
        <v>6763</v>
      </c>
      <c r="H21" s="24">
        <v>7708</v>
      </c>
      <c r="I21" s="208">
        <v>13.97308886588792</v>
      </c>
      <c r="J21" s="186">
        <v>375</v>
      </c>
      <c r="K21" s="186">
        <v>400</v>
      </c>
      <c r="L21" s="30">
        <v>6.666666666666667</v>
      </c>
      <c r="M21" s="24">
        <v>91468</v>
      </c>
      <c r="N21" s="24">
        <v>90372</v>
      </c>
      <c r="O21" s="30">
        <v>-1.0397078759784844</v>
      </c>
      <c r="P21" s="24">
        <v>9615</v>
      </c>
      <c r="Q21" s="24">
        <v>9663</v>
      </c>
      <c r="R21" s="30">
        <v>0.56162246489859591</v>
      </c>
      <c r="S21" s="24">
        <v>599216</v>
      </c>
      <c r="T21" s="24">
        <v>585378</v>
      </c>
      <c r="U21" s="30">
        <v>-2.2407612613815386</v>
      </c>
      <c r="V21" s="177"/>
      <c r="AA21" s="177"/>
    </row>
    <row r="22" spans="1:30" x14ac:dyDescent="0.25">
      <c r="A22" s="245" t="s">
        <v>18</v>
      </c>
      <c r="B22" s="247"/>
      <c r="C22" s="246"/>
      <c r="D22" s="24">
        <v>277290</v>
      </c>
      <c r="E22" s="24">
        <v>263212</v>
      </c>
      <c r="F22" s="30">
        <v>-4.8811713368675393</v>
      </c>
      <c r="G22" s="24">
        <v>323144</v>
      </c>
      <c r="H22" s="24">
        <v>311049</v>
      </c>
      <c r="I22" s="30">
        <v>-3.5454781769118413</v>
      </c>
      <c r="J22" s="24">
        <v>26415</v>
      </c>
      <c r="K22" s="24">
        <v>26386</v>
      </c>
      <c r="L22" s="30">
        <v>6.4357372704902521E-2</v>
      </c>
      <c r="M22" s="24">
        <v>202397</v>
      </c>
      <c r="N22" s="24">
        <v>203943</v>
      </c>
      <c r="O22" s="30">
        <v>1.0375647860393187</v>
      </c>
      <c r="P22" s="24">
        <v>33461</v>
      </c>
      <c r="Q22" s="24">
        <v>32198</v>
      </c>
      <c r="R22" s="30">
        <v>-3.7237380831415678</v>
      </c>
      <c r="S22" s="24">
        <v>1656914</v>
      </c>
      <c r="T22" s="24">
        <v>1597691</v>
      </c>
      <c r="U22" s="30">
        <v>-3.4483382963750682</v>
      </c>
      <c r="V22" s="177"/>
      <c r="AA22" s="177"/>
    </row>
    <row r="23" spans="1:30" x14ac:dyDescent="0.25">
      <c r="A23" s="219" t="s">
        <v>171</v>
      </c>
      <c r="B23" s="216"/>
      <c r="C23" s="216"/>
      <c r="D23" s="217"/>
      <c r="E23" s="217"/>
      <c r="F23" s="218"/>
      <c r="G23" s="217"/>
      <c r="H23" s="217"/>
      <c r="I23" s="218"/>
      <c r="J23" s="217"/>
      <c r="K23" s="217"/>
      <c r="L23" s="218"/>
      <c r="M23" s="217"/>
      <c r="N23" s="217"/>
      <c r="O23" s="218"/>
      <c r="P23" s="217"/>
      <c r="Q23" s="217"/>
      <c r="R23" s="218"/>
      <c r="S23" s="217"/>
      <c r="T23" s="217"/>
      <c r="U23" s="218"/>
      <c r="V23" s="177"/>
      <c r="AA23" s="177"/>
    </row>
    <row r="24" spans="1:30" x14ac:dyDescent="0.25">
      <c r="A24" s="192" t="s">
        <v>20</v>
      </c>
      <c r="R24" s="177"/>
      <c r="V24" s="177"/>
      <c r="AA24" s="177"/>
    </row>
    <row r="25" spans="1:30" x14ac:dyDescent="0.25">
      <c r="A25" s="3" t="s">
        <v>150</v>
      </c>
      <c r="R25" s="177"/>
      <c r="S25" s="176"/>
      <c r="T25" s="176"/>
      <c r="V25" s="177"/>
      <c r="AA25" s="177"/>
      <c r="AD25" s="177"/>
    </row>
    <row r="26" spans="1:30" x14ac:dyDescent="0.25">
      <c r="A26" s="192" t="s">
        <v>19</v>
      </c>
      <c r="R26" s="177"/>
      <c r="V26" s="177"/>
      <c r="AA26" s="177"/>
    </row>
    <row r="27" spans="1:30" ht="23.25" customHeight="1" x14ac:dyDescent="0.25">
      <c r="A27" s="236" t="s">
        <v>156</v>
      </c>
      <c r="B27" s="236"/>
      <c r="C27" s="236"/>
      <c r="D27" s="236"/>
      <c r="E27" s="236"/>
      <c r="F27" s="236"/>
      <c r="G27" s="236"/>
      <c r="H27" s="236"/>
      <c r="I27" s="236"/>
      <c r="J27" s="236"/>
      <c r="K27" s="209"/>
      <c r="R27" s="177"/>
      <c r="V27" s="177"/>
      <c r="AA27" s="177"/>
    </row>
    <row r="28" spans="1:30" x14ac:dyDescent="0.25">
      <c r="A28" s="53" t="s">
        <v>174</v>
      </c>
      <c r="G28" s="176"/>
      <c r="H28" s="176"/>
      <c r="R28" s="177"/>
      <c r="V28" s="177"/>
      <c r="AA28" s="177"/>
    </row>
    <row r="29" spans="1:30" x14ac:dyDescent="0.25">
      <c r="A29" s="193" t="s">
        <v>125</v>
      </c>
      <c r="K29" s="176"/>
      <c r="L29" s="176"/>
      <c r="M29" s="176"/>
      <c r="P29" s="176"/>
      <c r="Q29" s="176"/>
      <c r="R29" s="177"/>
      <c r="V29" s="177"/>
      <c r="AA29" s="177"/>
    </row>
    <row r="30" spans="1:30" x14ac:dyDescent="0.25">
      <c r="L30" s="176"/>
      <c r="P30" s="176"/>
      <c r="Q30" s="176"/>
      <c r="R30" s="177"/>
      <c r="S30" s="176"/>
      <c r="T30" s="176"/>
      <c r="AA30" s="177"/>
    </row>
    <row r="31" spans="1:30" x14ac:dyDescent="0.25">
      <c r="D31" s="129"/>
      <c r="E31" s="129"/>
      <c r="S31" s="176"/>
      <c r="T31" s="176"/>
      <c r="AA31" s="177"/>
    </row>
    <row r="32" spans="1:30" x14ac:dyDescent="0.25">
      <c r="H32" s="176"/>
      <c r="I32" s="176"/>
      <c r="S32" s="176"/>
      <c r="T32" s="176"/>
      <c r="AA32" s="177"/>
    </row>
    <row r="33" spans="4:27" x14ac:dyDescent="0.25">
      <c r="AA33" s="177"/>
    </row>
    <row r="34" spans="4:27" x14ac:dyDescent="0.25">
      <c r="D34" s="176"/>
      <c r="E34" s="176"/>
      <c r="H34" s="176"/>
      <c r="I34" s="176"/>
      <c r="AA34" s="177"/>
    </row>
    <row r="36" spans="4:27" x14ac:dyDescent="0.25">
      <c r="D36" s="176"/>
      <c r="E36" s="176"/>
      <c r="H36" s="176"/>
      <c r="I36" s="176"/>
    </row>
    <row r="37" spans="4:27" x14ac:dyDescent="0.25">
      <c r="H37" s="176"/>
    </row>
    <row r="38" spans="4:27" x14ac:dyDescent="0.25">
      <c r="D38" s="176"/>
      <c r="E38" s="176"/>
    </row>
    <row r="39" spans="4:27" x14ac:dyDescent="0.25">
      <c r="D39" s="176"/>
    </row>
    <row r="40" spans="4:27" x14ac:dyDescent="0.25">
      <c r="D40" s="176"/>
      <c r="E40" s="176"/>
    </row>
  </sheetData>
  <mergeCells count="16">
    <mergeCell ref="A27:J27"/>
    <mergeCell ref="M3:O3"/>
    <mergeCell ref="P3:R3"/>
    <mergeCell ref="S3:U3"/>
    <mergeCell ref="A5:A13"/>
    <mergeCell ref="B5:B8"/>
    <mergeCell ref="B9:B12"/>
    <mergeCell ref="B13:C13"/>
    <mergeCell ref="D3:F3"/>
    <mergeCell ref="G3:I3"/>
    <mergeCell ref="J3:L3"/>
    <mergeCell ref="A14:A21"/>
    <mergeCell ref="B14:B16"/>
    <mergeCell ref="B17:B20"/>
    <mergeCell ref="B21:C21"/>
    <mergeCell ref="A22:C22"/>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Sommaire</vt:lpstr>
      <vt:lpstr>Tableau 1</vt:lpstr>
      <vt:lpstr>Tableau 2</vt:lpstr>
      <vt:lpstr>Tableau 3</vt:lpstr>
      <vt:lpstr>Tableau 4</vt:lpstr>
      <vt:lpstr>Tableau 1 bis</vt:lpstr>
      <vt:lpstr>Tableau 2 bis</vt:lpstr>
      <vt:lpstr>A1-LAS selon disci. licence</vt:lpstr>
      <vt:lpstr>A2-année</vt:lpstr>
      <vt:lpstr>A3-Paramédical</vt:lpstr>
      <vt:lpstr>A4-Mobilite</vt:lpstr>
      <vt:lpstr>'Tableau 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2019-06-23T17:45:41Z</cp:lastPrinted>
  <dcterms:created xsi:type="dcterms:W3CDTF">2018-05-04T14:49:49Z</dcterms:created>
  <dcterms:modified xsi:type="dcterms:W3CDTF">2023-06-07T07:07:49Z</dcterms:modified>
</cp:coreProperties>
</file>